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65521" windowWidth="7980" windowHeight="9345" activeTab="4"/>
  </bookViews>
  <sheets>
    <sheet name="Berlin" sheetId="1" r:id="rId1"/>
    <sheet name="Green Lake" sheetId="2" r:id="rId2"/>
    <sheet name="Kingston" sheetId="3" r:id="rId3"/>
    <sheet name="Markesan" sheetId="4" r:id="rId4"/>
    <sheet name="Princeton" sheetId="5" r:id="rId5"/>
  </sheets>
  <definedNames/>
  <calcPr fullCalcOnLoad="1"/>
</workbook>
</file>

<file path=xl/sharedStrings.xml><?xml version="1.0" encoding="utf-8"?>
<sst xmlns="http://schemas.openxmlformats.org/spreadsheetml/2006/main" count="831" uniqueCount="249">
  <si>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</si>
  <si>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</si>
  <si>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</si>
  <si>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</si>
  <si>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</si>
  <si>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</si>
  <si>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</si>
  <si>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</si>
  <si>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</si>
  <si>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</si>
  <si>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</si>
  <si>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</si>
  <si>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</si>
  <si>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</si>
  <si>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</si>
  <si>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</si>
  <si>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</si>
  <si>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</si>
  <si>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</si>
  <si>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</si>
  <si>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</si>
  <si>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</si>
  <si>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</si>
  <si>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</si>
  <si>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</si>
  <si>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FDI-RIPON</t>
  </si>
  <si>
    <t>FDS-RIPNST</t>
  </si>
  <si>
    <t>FDT-RIPON</t>
  </si>
  <si>
    <t>GLI-BERLIN</t>
  </si>
  <si>
    <t>GLI-GREENL</t>
  </si>
  <si>
    <t>GLI-KINGST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</si>
  <si>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</si>
  <si>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</si>
  <si>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</si>
  <si>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</si>
  <si>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</si>
  <si>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</si>
  <si>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</si>
  <si>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GLT-MRQTTE</t>
  </si>
  <si>
    <t>GLT-PRNCTN</t>
  </si>
  <si>
    <t>GLT-SATMAR</t>
  </si>
  <si>
    <t>GLT-SENECA</t>
  </si>
  <si>
    <t>MQI-MONTLL</t>
  </si>
  <si>
    <t>MQI-NESHKR</t>
  </si>
  <si>
    <t>MQT-BUFFLO</t>
  </si>
  <si>
    <t>MQT-CRYSLK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</si>
  <si>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</si>
  <si>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</si>
  <si>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</si>
  <si>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</si>
  <si>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</si>
  <si>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</si>
  <si>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</si>
  <si>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</si>
  <si>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</si>
  <si>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MQT-WESTFD</t>
  </si>
  <si>
    <t>WAI-REDGNT</t>
  </si>
  <si>
    <t>WAI-WAUTOM</t>
  </si>
  <si>
    <t>WAT-AURORA</t>
  </si>
  <si>
    <t>WAT-COLOMA</t>
  </si>
  <si>
    <t>WAT-DAKOTA</t>
  </si>
  <si>
    <t>WAT-MARION</t>
  </si>
  <si>
    <t>WAT-MTMOR</t>
  </si>
  <si>
    <t>WAT-SAXEVL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</si>
  <si>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</si>
  <si>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</si>
  <si>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</si>
  <si>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</si>
  <si>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</si>
  <si>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</si>
  <si>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</si>
  <si>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</si>
  <si>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WNT-BLCKWF</t>
  </si>
  <si>
    <t>WNT-MEN-E</t>
  </si>
  <si>
    <t>WNT-MEN-W</t>
  </si>
  <si>
    <t>WNT-NEENAH</t>
  </si>
  <si>
    <t>WNT-NEKIMI</t>
  </si>
  <si>
    <t>WNT-NEPSKN</t>
  </si>
  <si>
    <t>WNT-WNCN</t>
  </si>
  <si>
    <t>X-OTHER-WI</t>
  </si>
  <si>
    <t>X-OUTSTATE</t>
  </si>
  <si>
    <t>X-WS-NOLIB</t>
  </si>
  <si>
    <t>Adjacent County, non Winnefox, Library</t>
  </si>
  <si>
    <t>Adjacent County, non Winnefox, No Library</t>
  </si>
  <si>
    <t>Out of State</t>
  </si>
  <si>
    <t>FDI-BRANDN</t>
  </si>
  <si>
    <t>FDI-FAIRWT</t>
  </si>
  <si>
    <t>FDI-WAUPUN</t>
  </si>
  <si>
    <t>FDT-ALTO</t>
  </si>
  <si>
    <t>FDT-METOMN</t>
  </si>
  <si>
    <t>GLT-MACKFD</t>
  </si>
  <si>
    <t>GLT-MNCHST</t>
  </si>
  <si>
    <t>UNKNOWN</t>
  </si>
  <si>
    <t>WNT-OSHKSH</t>
  </si>
  <si>
    <t>X-CA-NOLIB</t>
  </si>
  <si>
    <t>X-CO-CAMB</t>
  </si>
  <si>
    <t>X-CO-NOLIB</t>
  </si>
  <si>
    <t>X-CO-SCOTT</t>
  </si>
  <si>
    <t>X-DO-LIB</t>
  </si>
  <si>
    <t>X-DO-NOLIB</t>
  </si>
  <si>
    <t>X-OU-APLTN</t>
  </si>
  <si>
    <t>Z-OTHER</t>
  </si>
  <si>
    <t>FDT-EMPIRE</t>
  </si>
  <si>
    <t>WAT-LEON</t>
  </si>
  <si>
    <t>WAT-SPRNWT</t>
  </si>
  <si>
    <t>X-CO-PARD</t>
  </si>
  <si>
    <t>FDI-NFDL</t>
  </si>
  <si>
    <t>FDI-ROSNDL</t>
  </si>
  <si>
    <t>FDI-WAUPX</t>
  </si>
  <si>
    <t>FDT-FDL</t>
  </si>
  <si>
    <t>MQI-ENDEAV</t>
  </si>
  <si>
    <t>WAI-WILDRS</t>
  </si>
  <si>
    <t>WAT-POYSIP</t>
  </si>
  <si>
    <t>WAT-RCHFD</t>
  </si>
  <si>
    <t>WAT-ROSE</t>
  </si>
  <si>
    <t>WNI-OMRO</t>
  </si>
  <si>
    <t>WNI-WINNCN</t>
  </si>
  <si>
    <t>WNT-CLAYTN</t>
  </si>
  <si>
    <t>WNT-OMRO</t>
  </si>
  <si>
    <t>WNT-POYGAN</t>
  </si>
  <si>
    <t>WNT-RUSHFD</t>
  </si>
  <si>
    <t>WNT-UTICA</t>
  </si>
  <si>
    <t>Y-ILL</t>
  </si>
  <si>
    <t>FDT-ELDORD</t>
  </si>
  <si>
    <t>FDT-ROSNDL</t>
  </si>
  <si>
    <t>MQI-WESTFD</t>
  </si>
  <si>
    <t>MQT-SPRNGF</t>
  </si>
  <si>
    <t>WAI-LOHRVL</t>
  </si>
  <si>
    <t>WAT-BLMFLD</t>
  </si>
  <si>
    <t>WAT-DEERFD</t>
  </si>
  <si>
    <t>WAT-HNCOCK</t>
  </si>
  <si>
    <t>WNT-ALGOMA</t>
  </si>
  <si>
    <t>WNT-WOLFR</t>
  </si>
  <si>
    <t>Unknown</t>
  </si>
  <si>
    <t>FDT-METOMEN</t>
  </si>
  <si>
    <t>FDT-XUNKWN</t>
  </si>
  <si>
    <t>WAI-HANCCK</t>
  </si>
  <si>
    <t>WAT-PLNFLD</t>
  </si>
  <si>
    <t>WNI-APLTON</t>
  </si>
  <si>
    <t>WNT-WNCHST</t>
  </si>
  <si>
    <t>X-OUT-LIB</t>
  </si>
  <si>
    <t>X-OU-NOLIB</t>
  </si>
  <si>
    <t>X-WI-NOLIB</t>
  </si>
  <si>
    <t>Z-ILL-NW</t>
  </si>
  <si>
    <t>Z-ILL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</si>
  <si>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</si>
  <si>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</si>
  <si>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</si>
  <si>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</si>
  <si>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</si>
  <si>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</si>
  <si>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</si>
  <si>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</si>
  <si>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</si>
  <si>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</si>
  <si>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</si>
  <si>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Waushara</t>
  </si>
  <si>
    <t>Columbia</t>
  </si>
  <si>
    <t>Marquette</t>
  </si>
  <si>
    <t>Fond du Lac</t>
  </si>
  <si>
    <t>Winnebago</t>
  </si>
  <si>
    <t>Dodge</t>
  </si>
  <si>
    <t>FDT-AUBURN</t>
  </si>
  <si>
    <t>FDT-SPRNGV</t>
  </si>
  <si>
    <t>MQI-OXFORD</t>
  </si>
  <si>
    <t>WAT-DEERFIELD</t>
  </si>
  <si>
    <t>X-WP-LIB</t>
  </si>
  <si>
    <t>C-AD-NOLIB</t>
  </si>
  <si>
    <t>X-CA-LIB</t>
  </si>
  <si>
    <t>X-WS-LIB</t>
  </si>
  <si>
    <t>FDI-CMPBSP</t>
  </si>
  <si>
    <t>FDT-ASHFRD</t>
  </si>
  <si>
    <t>WAI-COLOMA</t>
  </si>
  <si>
    <t>X-PO-LIB</t>
  </si>
  <si>
    <t>PRINCETON</t>
  </si>
  <si>
    <t>BERLIN</t>
  </si>
  <si>
    <t>GREEN LAKE</t>
  </si>
  <si>
    <t>MARKESAN</t>
  </si>
  <si>
    <t>KINGSTON</t>
  </si>
  <si>
    <t>FDI-NFLD</t>
  </si>
  <si>
    <t>FDT-OAKFLD</t>
  </si>
  <si>
    <t>WAI-BERLIN</t>
  </si>
  <si>
    <t>WAI-PLNFLD</t>
  </si>
  <si>
    <t>FDT-BYRON</t>
  </si>
  <si>
    <t>FDT-WAUPN</t>
  </si>
  <si>
    <t>X-CO-PORT</t>
  </si>
  <si>
    <t>FDT-LMRTN</t>
  </si>
  <si>
    <t>X-CO-COL</t>
  </si>
  <si>
    <t>FDT-CALUMT</t>
  </si>
  <si>
    <t>FDT-TAYCH</t>
  </si>
  <si>
    <t>X-OU-TGREE</t>
  </si>
  <si>
    <t>Waupaca</t>
  </si>
  <si>
    <t>GLI-MRQTTE</t>
  </si>
  <si>
    <t>X-WP-T-FRE</t>
  </si>
  <si>
    <t>X-WP-T-WEY</t>
  </si>
  <si>
    <t>FDT-FRNDSP</t>
  </si>
  <si>
    <t>X-CO-T-RAN</t>
  </si>
  <si>
    <t>X-OU-LIB</t>
  </si>
  <si>
    <t>X-SH-LIB</t>
  </si>
  <si>
    <t>X-DO-T-FOX</t>
  </si>
  <si>
    <t>Z-ILL-WLS</t>
  </si>
  <si>
    <t>FDT-OSEOLA</t>
  </si>
  <si>
    <t>X-AD-JACK</t>
  </si>
  <si>
    <t>X-PO-I-ALM</t>
  </si>
  <si>
    <t>X-WP-NOLIB</t>
  </si>
  <si>
    <t>X-WP-I-FRE</t>
  </si>
  <si>
    <t>MQT-NESKR</t>
  </si>
  <si>
    <t>WAT-POY SIP</t>
  </si>
  <si>
    <t>X-CO-T-MAR</t>
  </si>
  <si>
    <t>X-DO-I-FOX</t>
  </si>
  <si>
    <t>FDL-FAIRWT</t>
  </si>
  <si>
    <t>FDI-OAKFLD</t>
  </si>
  <si>
    <t>FDT-EDEN</t>
  </si>
  <si>
    <t>WNT-OSHKOSH</t>
  </si>
  <si>
    <t>X-CA-CHI</t>
  </si>
  <si>
    <t>X-OU-TGRAN</t>
  </si>
  <si>
    <t>X-CO-LIB</t>
  </si>
  <si>
    <t>X-CA-T-HAR</t>
  </si>
  <si>
    <t>FDI-WAUPN</t>
  </si>
  <si>
    <t>FDT-MARSH</t>
  </si>
  <si>
    <t>Z-ILL-SW</t>
  </si>
  <si>
    <t>FDI-BRANDON</t>
  </si>
  <si>
    <t>FDT-FRIENDSHIP</t>
  </si>
  <si>
    <t>FDT-WAUPUN</t>
  </si>
  <si>
    <t>X-CA-APLTN</t>
  </si>
  <si>
    <t>X-CA-T-STO</t>
  </si>
  <si>
    <t>X-OU-T-ELL</t>
  </si>
  <si>
    <t>X-WP-T-LIN</t>
  </si>
  <si>
    <t>FDT-ELDORADO</t>
  </si>
  <si>
    <t>X-DO-T-TRE</t>
  </si>
  <si>
    <t>X-CO-I-FRI</t>
  </si>
  <si>
    <t>X-CO-T-SPR</t>
  </si>
  <si>
    <t>X-OU-T-HOR</t>
  </si>
  <si>
    <t>MQT-DOUGLS</t>
  </si>
  <si>
    <t>WAT-OASIS</t>
  </si>
  <si>
    <t>FDI-EDEN</t>
  </si>
  <si>
    <t>X-CA-I-POT</t>
  </si>
  <si>
    <t>WAT-SPRNGW</t>
  </si>
  <si>
    <t>X-AD-T-JACK</t>
  </si>
  <si>
    <t>X-WP-T-DAY</t>
  </si>
  <si>
    <t>X-AD-NOLIB</t>
  </si>
  <si>
    <t>X-DO-T-LOM</t>
  </si>
  <si>
    <t>X-OU-T-FRE</t>
  </si>
  <si>
    <t>X-WS-I-KEW</t>
  </si>
  <si>
    <t>X-CA-I-SHE</t>
  </si>
  <si>
    <t>X-CA-MNASH</t>
  </si>
  <si>
    <t>X-CA-T-BRI</t>
  </si>
  <si>
    <t>X-OU-T-BUC</t>
  </si>
  <si>
    <t>X-AD-LINC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</si>
</sst>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0" fillId="41" borderId="0" xfId="0" applyFill="1" applyAlignment="1">
      <alignment/>
    </xf>
    <xf numFmtId="0" fontId="0" fillId="41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164" fontId="0" fillId="41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37" borderId="0" xfId="0" applyFill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3" borderId="0" xfId="0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4" fontId="0" fillId="44" borderId="0" xfId="0" applyNumberFormat="1" applyFont="1" applyFill="1" applyAlignment="1">
      <alignment/>
    </xf>
    <xf numFmtId="0" fontId="0" fillId="44" borderId="0" xfId="0" applyFill="1" applyAlignment="1">
      <alignment/>
    </xf>
    <xf numFmtId="0" fontId="0" fillId="36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5" borderId="10" xfId="0" applyFont="1" applyFill="1" applyBorder="1" applyAlignment="1">
      <alignment wrapText="1"/>
    </xf>
    <xf numFmtId="0" fontId="0" fillId="45" borderId="0" xfId="0" applyFont="1" applyFill="1" applyAlignment="1">
      <alignment/>
    </xf>
    <xf numFmtId="164" fontId="0" fillId="45" borderId="0" xfId="0" applyNumberFormat="1" applyFont="1" applyFill="1" applyAlignment="1">
      <alignment/>
    </xf>
    <xf numFmtId="164" fontId="0" fillId="0" borderId="0" xfId="42" applyNumberFormat="1" applyFont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4" xfId="0" applyFont="1" applyFill="1" applyBorder="1" applyAlignment="1">
      <alignment/>
    </xf>
    <xf numFmtId="164" fontId="0" fillId="46" borderId="0" xfId="42" applyNumberFormat="1" applyFont="1" applyFill="1" applyAlignment="1">
      <alignment/>
    </xf>
    <xf numFmtId="0" fontId="0" fillId="46" borderId="0" xfId="0" applyFont="1" applyFill="1" applyAlignment="1">
      <alignment/>
    </xf>
    <xf numFmtId="0" fontId="0" fillId="47" borderId="0" xfId="0" applyFill="1" applyAlignment="1">
      <alignment/>
    </xf>
    <xf numFmtId="164" fontId="0" fillId="47" borderId="0" xfId="0" applyNumberFormat="1" applyFont="1" applyFill="1" applyAlignment="1">
      <alignment/>
    </xf>
    <xf numFmtId="0" fontId="0" fillId="48" borderId="0" xfId="0" applyFill="1" applyAlignment="1">
      <alignment/>
    </xf>
    <xf numFmtId="164" fontId="0" fillId="48" borderId="0" xfId="0" applyNumberFormat="1" applyFont="1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0" fontId="0" fillId="0" borderId="0" xfId="0" applyBorder="1" applyAlignment="1">
      <alignment/>
    </xf>
    <xf numFmtId="0" fontId="0" fillId="49" borderId="0" xfId="0" applyFill="1" applyAlignment="1">
      <alignment/>
    </xf>
    <xf numFmtId="0" fontId="0" fillId="0" borderId="0" xfId="0" applyFont="1" applyAlignment="1">
      <alignment horizontal="left" wrapText="1"/>
    </xf>
    <xf numFmtId="0" fontId="0" fillId="45" borderId="0" xfId="0" applyFill="1" applyAlignment="1">
      <alignment/>
    </xf>
    <xf numFmtId="0" fontId="0" fillId="50" borderId="10" xfId="0" applyFont="1" applyFill="1" applyBorder="1" applyAlignment="1">
      <alignment wrapText="1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164" fontId="0" fillId="50" borderId="0" xfId="0" applyNumberFormat="1" applyFont="1" applyFill="1" applyAlignment="1">
      <alignment/>
    </xf>
    <xf numFmtId="0" fontId="0" fillId="46" borderId="15" xfId="0" applyFont="1" applyFill="1" applyBorder="1" applyAlignment="1">
      <alignment/>
    </xf>
    <xf numFmtId="0" fontId="0" fillId="46" borderId="16" xfId="0" applyFont="1" applyFill="1" applyBorder="1" applyAlignment="1">
      <alignment/>
    </xf>
    <xf numFmtId="164" fontId="0" fillId="46" borderId="16" xfId="42" applyNumberFormat="1" applyFont="1" applyFill="1" applyBorder="1" applyAlignment="1">
      <alignment/>
    </xf>
    <xf numFmtId="164" fontId="0" fillId="46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46" borderId="0" xfId="42" applyNumberFormat="1" applyFont="1" applyFill="1" applyBorder="1" applyAlignment="1">
      <alignment/>
    </xf>
    <xf numFmtId="164" fontId="0" fillId="46" borderId="18" xfId="0" applyNumberFormat="1" applyFont="1" applyFill="1" applyBorder="1" applyAlignment="1">
      <alignment/>
    </xf>
    <xf numFmtId="164" fontId="0" fillId="46" borderId="1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164" fontId="1" fillId="46" borderId="0" xfId="42" applyNumberFormat="1" applyFont="1" applyFill="1" applyBorder="1" applyAlignment="1">
      <alignment/>
    </xf>
    <xf numFmtId="164" fontId="0" fillId="46" borderId="10" xfId="42" applyNumberFormat="1" applyFont="1" applyFill="1" applyBorder="1" applyAlignment="1">
      <alignment/>
    </xf>
    <xf numFmtId="164" fontId="0" fillId="46" borderId="0" xfId="0" applyNumberFormat="1" applyFont="1" applyFill="1" applyBorder="1" applyAlignment="1">
      <alignment/>
    </xf>
    <xf numFmtId="164" fontId="0" fillId="46" borderId="18" xfId="42" applyNumberFormat="1" applyFont="1" applyFill="1" applyBorder="1" applyAlignment="1">
      <alignment/>
    </xf>
    <xf numFmtId="164" fontId="0" fillId="46" borderId="20" xfId="42" applyNumberFormat="1" applyFont="1" applyFill="1" applyBorder="1" applyAlignment="1">
      <alignment/>
    </xf>
    <xf numFmtId="0" fontId="0" fillId="46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zoomScale="80" zoomScaleNormal="80" zoomScalePageLayoutView="0" workbookViewId="0" topLeftCell="A1">
      <pane ySplit="11" topLeftCell="A152" activePane="bottomLeft" state="frozen"/>
      <selection pane="topLeft" activeCell="A1" sqref="A1"/>
      <selection pane="bottomLeft" activeCell="K166" sqref="K166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175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101" t="s">
        <v>82</v>
      </c>
      <c r="K11" s="83" t="s">
        <v>83</v>
      </c>
      <c r="L11" s="22" t="s">
        <v>17</v>
      </c>
      <c r="M11" s="23" t="s">
        <v>84</v>
      </c>
      <c r="N11" s="26" t="s">
        <v>133</v>
      </c>
      <c r="O11" s="77" t="s">
        <v>19</v>
      </c>
      <c r="P11" s="10" t="s">
        <v>18</v>
      </c>
    </row>
    <row r="12" spans="1:16" ht="12.75">
      <c r="A12" s="28" t="s">
        <v>221</v>
      </c>
      <c r="B12">
        <v>44</v>
      </c>
      <c r="C12" s="1">
        <f aca="true" t="shared" si="0" ref="C12:C43">B12/$B$154</f>
        <v>0.0003844439978680833</v>
      </c>
      <c r="D12" s="5">
        <f aca="true" t="shared" si="1" ref="D12:D43">C12*$B$157</f>
        <v>0</v>
      </c>
      <c r="E12" s="5">
        <f>B12+D12</f>
        <v>44</v>
      </c>
      <c r="H12" s="66">
        <f>E12</f>
        <v>44</v>
      </c>
      <c r="P12" s="17">
        <f>E12</f>
        <v>44</v>
      </c>
    </row>
    <row r="13" spans="1:16" ht="12.75">
      <c r="A13" s="27" t="s">
        <v>235</v>
      </c>
      <c r="B13">
        <v>1</v>
      </c>
      <c r="C13" s="1">
        <f t="shared" si="0"/>
        <v>8.737363587910984E-06</v>
      </c>
      <c r="D13" s="5">
        <f t="shared" si="1"/>
        <v>0</v>
      </c>
      <c r="E13" s="5">
        <f>B13+D13</f>
        <v>1</v>
      </c>
      <c r="I13" s="24">
        <f>E13</f>
        <v>1</v>
      </c>
      <c r="P13" s="17">
        <f>E13</f>
        <v>1</v>
      </c>
    </row>
    <row r="14" spans="1:16" ht="12.75">
      <c r="A14" s="27" t="s">
        <v>86</v>
      </c>
      <c r="B14">
        <v>107</v>
      </c>
      <c r="C14" s="1">
        <f t="shared" si="0"/>
        <v>0.0009348979039064752</v>
      </c>
      <c r="D14" s="5">
        <f t="shared" si="1"/>
        <v>0</v>
      </c>
      <c r="E14" s="5">
        <f>B14+D14</f>
        <v>107</v>
      </c>
      <c r="I14" s="24">
        <f>E14</f>
        <v>107</v>
      </c>
      <c r="P14" s="17">
        <f>E14</f>
        <v>107</v>
      </c>
    </row>
    <row r="15" spans="1:16" ht="12.75">
      <c r="A15" s="28" t="s">
        <v>24</v>
      </c>
      <c r="B15">
        <v>36</v>
      </c>
      <c r="C15" s="1">
        <f t="shared" si="0"/>
        <v>0.0003145450891647954</v>
      </c>
      <c r="D15" s="5">
        <f t="shared" si="1"/>
        <v>0</v>
      </c>
      <c r="E15" s="5">
        <f aca="true" t="shared" si="2" ref="E15:E118">B15+D15</f>
        <v>36</v>
      </c>
      <c r="H15" s="66">
        <f>E15</f>
        <v>36</v>
      </c>
      <c r="P15" s="17">
        <f aca="true" t="shared" si="3" ref="P15:P89">E15</f>
        <v>36</v>
      </c>
    </row>
    <row r="16" spans="1:16" ht="12.75">
      <c r="A16" s="28" t="s">
        <v>179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6">
        <f>E16</f>
        <v>0</v>
      </c>
      <c r="P16" s="17">
        <f t="shared" si="3"/>
        <v>0</v>
      </c>
    </row>
    <row r="17" spans="1:16" ht="12.75">
      <c r="A17" s="28" t="s">
        <v>25</v>
      </c>
      <c r="B17">
        <v>589</v>
      </c>
      <c r="C17" s="1">
        <f t="shared" si="0"/>
        <v>0.00514630715327957</v>
      </c>
      <c r="D17" s="5">
        <f t="shared" si="1"/>
        <v>0</v>
      </c>
      <c r="E17" s="5">
        <f t="shared" si="2"/>
        <v>589</v>
      </c>
      <c r="H17" s="66">
        <f>E17</f>
        <v>589</v>
      </c>
      <c r="P17" s="17">
        <f t="shared" si="3"/>
        <v>589</v>
      </c>
    </row>
    <row r="18" spans="1:16" ht="12.75">
      <c r="A18" s="27" t="s">
        <v>107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I18" s="67">
        <f>E18</f>
        <v>0</v>
      </c>
      <c r="P18" s="17">
        <f t="shared" si="3"/>
        <v>0</v>
      </c>
    </row>
    <row r="19" spans="1:16" ht="12.75">
      <c r="A19" s="28" t="s">
        <v>87</v>
      </c>
      <c r="B19" s="5">
        <v>5</v>
      </c>
      <c r="C19" s="1">
        <f t="shared" si="0"/>
        <v>4.368681793955492E-05</v>
      </c>
      <c r="D19" s="5">
        <f t="shared" si="1"/>
        <v>0</v>
      </c>
      <c r="E19" s="5">
        <f>B19+D19</f>
        <v>5</v>
      </c>
      <c r="H19" s="66">
        <f>E19</f>
        <v>5</v>
      </c>
      <c r="P19" s="17">
        <f t="shared" si="3"/>
        <v>5</v>
      </c>
    </row>
    <row r="20" spans="1:16" ht="12.75">
      <c r="A20" s="28" t="s">
        <v>108</v>
      </c>
      <c r="B20">
        <v>0</v>
      </c>
      <c r="C20" s="1">
        <f t="shared" si="0"/>
        <v>0</v>
      </c>
      <c r="D20" s="5">
        <f t="shared" si="1"/>
        <v>0</v>
      </c>
      <c r="E20" s="5">
        <f>B20+D20</f>
        <v>0</v>
      </c>
      <c r="H20" s="66">
        <f>E20</f>
        <v>0</v>
      </c>
      <c r="P20" s="17">
        <f t="shared" si="3"/>
        <v>0</v>
      </c>
    </row>
    <row r="21" spans="1:16" ht="12.75">
      <c r="A21" s="28" t="s">
        <v>26</v>
      </c>
      <c r="B21">
        <v>17</v>
      </c>
      <c r="C21" s="1">
        <f t="shared" si="0"/>
        <v>0.00014853518099448672</v>
      </c>
      <c r="D21" s="5">
        <f t="shared" si="1"/>
        <v>0</v>
      </c>
      <c r="E21" s="5">
        <f>B21+D21</f>
        <v>17</v>
      </c>
      <c r="H21" s="66">
        <f>E21</f>
        <v>17</v>
      </c>
      <c r="P21" s="17">
        <f>E21</f>
        <v>17</v>
      </c>
    </row>
    <row r="22" spans="1:16" ht="12.75">
      <c r="A22" s="27" t="s">
        <v>88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7">
        <f>E22</f>
        <v>0</v>
      </c>
      <c r="P22" s="17">
        <f t="shared" si="3"/>
        <v>0</v>
      </c>
    </row>
    <row r="23" spans="1:16" ht="12.75">
      <c r="A23" s="27" t="s">
        <v>123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7">
        <f>E23</f>
        <v>0</v>
      </c>
      <c r="P23" s="17">
        <f>E23</f>
        <v>0</v>
      </c>
    </row>
    <row r="24" spans="1:16" ht="12.75">
      <c r="A24" s="27" t="s">
        <v>102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7">
        <f aca="true" t="shared" si="4" ref="I24:I32">E24</f>
        <v>0</v>
      </c>
      <c r="P24" s="17">
        <f t="shared" si="3"/>
        <v>0</v>
      </c>
    </row>
    <row r="25" spans="1:16" ht="12.75">
      <c r="A25" s="27" t="s">
        <v>222</v>
      </c>
      <c r="B25"/>
      <c r="C25" s="1">
        <f t="shared" si="0"/>
        <v>0</v>
      </c>
      <c r="D25" s="5">
        <f t="shared" si="1"/>
        <v>0</v>
      </c>
      <c r="E25" s="5">
        <f t="shared" si="2"/>
        <v>0</v>
      </c>
      <c r="I25" s="67">
        <f t="shared" si="4"/>
        <v>0</v>
      </c>
      <c r="P25" s="17">
        <f t="shared" si="3"/>
        <v>0</v>
      </c>
    </row>
    <row r="26" spans="1:16" ht="12.75">
      <c r="A26" s="27" t="s">
        <v>134</v>
      </c>
      <c r="B26">
        <v>2</v>
      </c>
      <c r="C26" s="1">
        <f t="shared" si="0"/>
        <v>1.7474727175821967E-05</v>
      </c>
      <c r="D26" s="5">
        <f t="shared" si="1"/>
        <v>0</v>
      </c>
      <c r="E26" s="5">
        <f aca="true" t="shared" si="5" ref="E26:E47">B26+D26</f>
        <v>2</v>
      </c>
      <c r="I26" s="67">
        <f t="shared" si="4"/>
        <v>2</v>
      </c>
      <c r="P26" s="17">
        <f t="shared" si="3"/>
        <v>2</v>
      </c>
    </row>
    <row r="27" spans="1:16" ht="12.75">
      <c r="A27" s="27" t="s">
        <v>201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7">
        <f>E27</f>
        <v>0</v>
      </c>
      <c r="P27" s="17">
        <f>E27</f>
        <v>0</v>
      </c>
    </row>
    <row r="28" spans="1:16" ht="12.75">
      <c r="A28" s="27" t="s">
        <v>27</v>
      </c>
      <c r="B28">
        <v>43</v>
      </c>
      <c r="C28" s="1">
        <f t="shared" si="0"/>
        <v>0.0003757066342801723</v>
      </c>
      <c r="D28" s="5">
        <f t="shared" si="1"/>
        <v>0</v>
      </c>
      <c r="E28" s="5">
        <f t="shared" si="5"/>
        <v>43</v>
      </c>
      <c r="I28" s="67">
        <f t="shared" si="4"/>
        <v>43</v>
      </c>
      <c r="P28" s="17">
        <f t="shared" si="3"/>
        <v>43</v>
      </c>
    </row>
    <row r="29" spans="1:16" ht="12.75">
      <c r="A29" s="27" t="s">
        <v>124</v>
      </c>
      <c r="B29">
        <v>147</v>
      </c>
      <c r="C29" s="1">
        <f t="shared" si="0"/>
        <v>0.0012843924474229146</v>
      </c>
      <c r="D29" s="5">
        <f t="shared" si="1"/>
        <v>0</v>
      </c>
      <c r="E29" s="5">
        <f t="shared" si="5"/>
        <v>147</v>
      </c>
      <c r="I29" s="67">
        <f t="shared" si="4"/>
        <v>147</v>
      </c>
      <c r="P29" s="17">
        <f t="shared" si="3"/>
        <v>147</v>
      </c>
    </row>
    <row r="30" spans="1:16" ht="12.75">
      <c r="A30" s="27" t="s">
        <v>163</v>
      </c>
      <c r="B30"/>
      <c r="C30" s="1">
        <f t="shared" si="0"/>
        <v>0</v>
      </c>
      <c r="D30" s="5">
        <f t="shared" si="1"/>
        <v>0</v>
      </c>
      <c r="E30" s="5">
        <f t="shared" si="5"/>
        <v>0</v>
      </c>
      <c r="I30" s="67">
        <f t="shared" si="4"/>
        <v>0</v>
      </c>
      <c r="P30" s="17">
        <f t="shared" si="3"/>
        <v>0</v>
      </c>
    </row>
    <row r="31" spans="1:16" ht="12.75">
      <c r="A31" s="81" t="s">
        <v>189</v>
      </c>
      <c r="B31"/>
      <c r="C31" s="1">
        <f t="shared" si="0"/>
        <v>0</v>
      </c>
      <c r="D31" s="5">
        <f t="shared" si="1"/>
        <v>0</v>
      </c>
      <c r="E31" s="5">
        <f t="shared" si="5"/>
        <v>0</v>
      </c>
      <c r="I31" s="67">
        <f t="shared" si="4"/>
        <v>0</v>
      </c>
      <c r="P31" s="17">
        <f t="shared" si="3"/>
        <v>0</v>
      </c>
    </row>
    <row r="32" spans="1:16" ht="12.75">
      <c r="A32" s="27" t="s">
        <v>223</v>
      </c>
      <c r="B32"/>
      <c r="C32" s="1">
        <f t="shared" si="0"/>
        <v>0</v>
      </c>
      <c r="D32" s="5">
        <f t="shared" si="1"/>
        <v>0</v>
      </c>
      <c r="E32" s="5">
        <f t="shared" si="5"/>
        <v>0</v>
      </c>
      <c r="I32" s="67">
        <f t="shared" si="4"/>
        <v>0</v>
      </c>
      <c r="P32" s="17">
        <f t="shared" si="3"/>
        <v>0</v>
      </c>
    </row>
    <row r="33" spans="1:16" ht="12.75">
      <c r="A33" s="96" t="s">
        <v>28</v>
      </c>
      <c r="B33">
        <v>66669</v>
      </c>
      <c r="C33" s="1">
        <f t="shared" si="0"/>
        <v>0.5825112930424374</v>
      </c>
      <c r="D33" s="5">
        <f t="shared" si="1"/>
        <v>0</v>
      </c>
      <c r="E33" s="5">
        <f t="shared" si="5"/>
        <v>66669</v>
      </c>
      <c r="G33" s="78"/>
      <c r="O33" s="76">
        <f>E33</f>
        <v>66669</v>
      </c>
      <c r="P33" s="17"/>
    </row>
    <row r="34" spans="1:16" ht="12.75">
      <c r="A34" s="29" t="s">
        <v>29</v>
      </c>
      <c r="B34">
        <v>357</v>
      </c>
      <c r="C34" s="1">
        <f t="shared" si="0"/>
        <v>0.0031192388008842212</v>
      </c>
      <c r="D34" s="5">
        <f t="shared" si="1"/>
        <v>0</v>
      </c>
      <c r="E34" s="5">
        <f t="shared" si="5"/>
        <v>357</v>
      </c>
      <c r="G34" s="68">
        <f>E34</f>
        <v>357</v>
      </c>
      <c r="P34" s="17">
        <f t="shared" si="3"/>
        <v>357</v>
      </c>
    </row>
    <row r="35" spans="1:16" ht="12.75">
      <c r="A35" s="29" t="s">
        <v>30</v>
      </c>
      <c r="B35">
        <v>0</v>
      </c>
      <c r="C35" s="1">
        <f t="shared" si="0"/>
        <v>0</v>
      </c>
      <c r="D35" s="5">
        <f t="shared" si="1"/>
        <v>0</v>
      </c>
      <c r="E35" s="5">
        <f t="shared" si="5"/>
        <v>0</v>
      </c>
      <c r="G35" s="68">
        <f>E35</f>
        <v>0</v>
      </c>
      <c r="P35" s="17">
        <f t="shared" si="3"/>
        <v>0</v>
      </c>
    </row>
    <row r="36" spans="1:16" ht="12.75">
      <c r="A36" s="29" t="s">
        <v>31</v>
      </c>
      <c r="B36">
        <v>173</v>
      </c>
      <c r="C36" s="1">
        <f t="shared" si="0"/>
        <v>0.0015115639007086002</v>
      </c>
      <c r="D36" s="5">
        <f t="shared" si="1"/>
        <v>0</v>
      </c>
      <c r="E36" s="5">
        <f t="shared" si="5"/>
        <v>173</v>
      </c>
      <c r="G36" s="68">
        <f>E36</f>
        <v>173</v>
      </c>
      <c r="P36" s="17">
        <f t="shared" si="3"/>
        <v>173</v>
      </c>
    </row>
    <row r="37" spans="1:16" ht="12.75">
      <c r="A37" s="30" t="s">
        <v>192</v>
      </c>
      <c r="B37">
        <v>0</v>
      </c>
      <c r="C37" s="1">
        <f t="shared" si="0"/>
        <v>0</v>
      </c>
      <c r="D37" s="5">
        <f t="shared" si="1"/>
        <v>0</v>
      </c>
      <c r="E37" s="5">
        <f>B37+D37</f>
        <v>0</v>
      </c>
      <c r="F37" s="69">
        <f>E37</f>
        <v>0</v>
      </c>
      <c r="P37" s="17">
        <f>E37</f>
        <v>0</v>
      </c>
    </row>
    <row r="38" spans="1:16" ht="12.75">
      <c r="A38" s="29" t="s">
        <v>33</v>
      </c>
      <c r="B38">
        <v>707</v>
      </c>
      <c r="C38" s="1">
        <f t="shared" si="0"/>
        <v>0.0061773160566530655</v>
      </c>
      <c r="D38" s="5">
        <f t="shared" si="1"/>
        <v>0</v>
      </c>
      <c r="E38" s="5">
        <f t="shared" si="5"/>
        <v>707</v>
      </c>
      <c r="G38" s="68">
        <f>E38</f>
        <v>707</v>
      </c>
      <c r="P38" s="17">
        <f t="shared" si="3"/>
        <v>707</v>
      </c>
    </row>
    <row r="39" spans="1:16" ht="12.75">
      <c r="A39" s="30" t="s">
        <v>34</v>
      </c>
      <c r="B39">
        <v>8675</v>
      </c>
      <c r="C39" s="1">
        <f t="shared" si="0"/>
        <v>0.07579662912512779</v>
      </c>
      <c r="D39" s="5">
        <f t="shared" si="1"/>
        <v>0</v>
      </c>
      <c r="E39" s="5">
        <f t="shared" si="5"/>
        <v>8675</v>
      </c>
      <c r="F39" s="69">
        <f>E39</f>
        <v>8675</v>
      </c>
      <c r="P39" s="17">
        <f t="shared" si="3"/>
        <v>8675</v>
      </c>
    </row>
    <row r="40" spans="1:16" ht="12.75">
      <c r="A40" s="29" t="s">
        <v>35</v>
      </c>
      <c r="B40">
        <v>928</v>
      </c>
      <c r="C40" s="1">
        <f t="shared" si="0"/>
        <v>0.008108273409581392</v>
      </c>
      <c r="D40" s="5">
        <f t="shared" si="1"/>
        <v>0</v>
      </c>
      <c r="E40" s="5">
        <f t="shared" si="5"/>
        <v>928</v>
      </c>
      <c r="G40" s="68">
        <f>E40</f>
        <v>928</v>
      </c>
      <c r="P40" s="17">
        <f t="shared" si="3"/>
        <v>928</v>
      </c>
    </row>
    <row r="41" spans="1:16" ht="12.75">
      <c r="A41" s="30" t="s">
        <v>36</v>
      </c>
      <c r="B41">
        <v>181</v>
      </c>
      <c r="C41" s="1">
        <f t="shared" si="0"/>
        <v>0.001581462809411888</v>
      </c>
      <c r="D41" s="5">
        <f t="shared" si="1"/>
        <v>0</v>
      </c>
      <c r="E41" s="5">
        <f t="shared" si="5"/>
        <v>181</v>
      </c>
      <c r="F41" s="69">
        <f>E41</f>
        <v>181</v>
      </c>
      <c r="P41" s="17">
        <f t="shared" si="3"/>
        <v>181</v>
      </c>
    </row>
    <row r="42" spans="1:16" ht="12.75">
      <c r="A42" s="30" t="s">
        <v>37</v>
      </c>
      <c r="B42">
        <v>0</v>
      </c>
      <c r="C42" s="1">
        <f t="shared" si="0"/>
        <v>0</v>
      </c>
      <c r="D42" s="5">
        <f t="shared" si="1"/>
        <v>0</v>
      </c>
      <c r="E42" s="5">
        <f>B42+D42</f>
        <v>0</v>
      </c>
      <c r="F42" s="69">
        <f>E42</f>
        <v>0</v>
      </c>
      <c r="P42" s="17">
        <f>E42</f>
        <v>0</v>
      </c>
    </row>
    <row r="43" spans="1:16" ht="12.75">
      <c r="A43" s="30" t="s">
        <v>90</v>
      </c>
      <c r="B43">
        <v>0</v>
      </c>
      <c r="C43" s="1">
        <f t="shared" si="0"/>
        <v>0</v>
      </c>
      <c r="D43" s="5">
        <f t="shared" si="1"/>
        <v>0</v>
      </c>
      <c r="E43" s="5">
        <f t="shared" si="5"/>
        <v>0</v>
      </c>
      <c r="F43" s="69">
        <f aca="true" t="shared" si="6" ref="F43:F48">E43</f>
        <v>0</v>
      </c>
      <c r="P43" s="17">
        <f t="shared" si="3"/>
        <v>0</v>
      </c>
    </row>
    <row r="44" spans="1:16" ht="12.75">
      <c r="A44" s="30" t="s">
        <v>91</v>
      </c>
      <c r="B44">
        <v>5</v>
      </c>
      <c r="C44" s="1">
        <f aca="true" t="shared" si="7" ref="C44:C75">B44/$B$154</f>
        <v>4.368681793955492E-05</v>
      </c>
      <c r="D44" s="5">
        <f aca="true" t="shared" si="8" ref="D44:D75">C44*$B$157</f>
        <v>0</v>
      </c>
      <c r="E44" s="5">
        <f t="shared" si="5"/>
        <v>5</v>
      </c>
      <c r="F44" s="69">
        <f t="shared" si="6"/>
        <v>5</v>
      </c>
      <c r="P44" s="17">
        <f t="shared" si="3"/>
        <v>5</v>
      </c>
    </row>
    <row r="45" spans="1:16" ht="12.75">
      <c r="A45" s="30" t="s">
        <v>38</v>
      </c>
      <c r="B45">
        <v>51</v>
      </c>
      <c r="C45" s="1">
        <f t="shared" si="7"/>
        <v>0.0004456055429834602</v>
      </c>
      <c r="D45" s="5">
        <f t="shared" si="8"/>
        <v>0</v>
      </c>
      <c r="E45" s="5">
        <f t="shared" si="5"/>
        <v>51</v>
      </c>
      <c r="F45" s="69">
        <f t="shared" si="6"/>
        <v>51</v>
      </c>
      <c r="P45" s="17">
        <f t="shared" si="3"/>
        <v>51</v>
      </c>
    </row>
    <row r="46" spans="1:16" ht="12.75">
      <c r="A46" s="30" t="s">
        <v>39</v>
      </c>
      <c r="B46">
        <v>203</v>
      </c>
      <c r="C46" s="1">
        <f t="shared" si="7"/>
        <v>0.0017736848083459297</v>
      </c>
      <c r="D46" s="5">
        <f t="shared" si="8"/>
        <v>0</v>
      </c>
      <c r="E46" s="5">
        <f t="shared" si="5"/>
        <v>203</v>
      </c>
      <c r="F46" s="69">
        <f t="shared" si="6"/>
        <v>203</v>
      </c>
      <c r="P46" s="17">
        <f t="shared" si="3"/>
        <v>203</v>
      </c>
    </row>
    <row r="47" spans="1:16" ht="12.75">
      <c r="A47" s="30" t="s">
        <v>40</v>
      </c>
      <c r="B47">
        <v>175</v>
      </c>
      <c r="C47" s="1">
        <f t="shared" si="7"/>
        <v>0.0015290386278844221</v>
      </c>
      <c r="D47" s="5">
        <f t="shared" si="8"/>
        <v>0</v>
      </c>
      <c r="E47" s="5">
        <f t="shared" si="5"/>
        <v>175</v>
      </c>
      <c r="F47" s="69">
        <f t="shared" si="6"/>
        <v>175</v>
      </c>
      <c r="P47" s="17">
        <f t="shared" si="3"/>
        <v>175</v>
      </c>
    </row>
    <row r="48" spans="1:16" ht="12.75">
      <c r="A48" s="30" t="s">
        <v>41</v>
      </c>
      <c r="B48">
        <v>3197</v>
      </c>
      <c r="C48" s="1">
        <f t="shared" si="7"/>
        <v>0.027933351390551416</v>
      </c>
      <c r="D48" s="5">
        <f t="shared" si="8"/>
        <v>0</v>
      </c>
      <c r="E48" s="5">
        <f t="shared" si="2"/>
        <v>3197</v>
      </c>
      <c r="F48" s="69">
        <f t="shared" si="6"/>
        <v>3197</v>
      </c>
      <c r="P48" s="17">
        <f t="shared" si="3"/>
        <v>3197</v>
      </c>
    </row>
    <row r="49" spans="1:16" ht="12.75">
      <c r="A49" s="28" t="s">
        <v>110</v>
      </c>
      <c r="B49">
        <v>31</v>
      </c>
      <c r="C49" s="1">
        <f t="shared" si="7"/>
        <v>0.00027085827122524047</v>
      </c>
      <c r="D49" s="5">
        <f t="shared" si="8"/>
        <v>0</v>
      </c>
      <c r="E49" s="5">
        <f t="shared" si="2"/>
        <v>31</v>
      </c>
      <c r="H49" s="66">
        <f>E49</f>
        <v>31</v>
      </c>
      <c r="P49" s="17">
        <f t="shared" si="3"/>
        <v>31</v>
      </c>
    </row>
    <row r="50" spans="1:16" ht="12.75">
      <c r="A50" s="28" t="s">
        <v>42</v>
      </c>
      <c r="B50">
        <v>14</v>
      </c>
      <c r="C50" s="1">
        <f t="shared" si="7"/>
        <v>0.00012232309023075378</v>
      </c>
      <c r="D50" s="5">
        <f t="shared" si="8"/>
        <v>0</v>
      </c>
      <c r="E50" s="5">
        <f>B50+D50</f>
        <v>14</v>
      </c>
      <c r="H50" s="66">
        <f>E50</f>
        <v>14</v>
      </c>
      <c r="P50" s="17">
        <f>E50</f>
        <v>14</v>
      </c>
    </row>
    <row r="51" spans="1:16" ht="12.75">
      <c r="A51" s="28" t="s">
        <v>43</v>
      </c>
      <c r="B51">
        <v>483</v>
      </c>
      <c r="C51" s="1">
        <f t="shared" si="7"/>
        <v>0.004220146612961005</v>
      </c>
      <c r="D51" s="5">
        <f t="shared" si="8"/>
        <v>0</v>
      </c>
      <c r="E51" s="5">
        <f t="shared" si="2"/>
        <v>483</v>
      </c>
      <c r="H51" s="66">
        <f>E51</f>
        <v>483</v>
      </c>
      <c r="P51" s="17">
        <f t="shared" si="3"/>
        <v>483</v>
      </c>
    </row>
    <row r="52" spans="1:16" ht="12.75">
      <c r="A52" s="28" t="s">
        <v>164</v>
      </c>
      <c r="B52">
        <v>9</v>
      </c>
      <c r="C52" s="1">
        <f t="shared" si="7"/>
        <v>7.863627229119885E-05</v>
      </c>
      <c r="D52" s="5">
        <f t="shared" si="8"/>
        <v>0</v>
      </c>
      <c r="E52" s="5">
        <f t="shared" si="2"/>
        <v>9</v>
      </c>
      <c r="H52" s="66">
        <f>E52</f>
        <v>9</v>
      </c>
      <c r="P52" s="17">
        <f t="shared" si="3"/>
        <v>9</v>
      </c>
    </row>
    <row r="53" spans="1:16" ht="12.75">
      <c r="A53" s="28" t="s">
        <v>125</v>
      </c>
      <c r="B53">
        <v>0</v>
      </c>
      <c r="C53" s="1">
        <f t="shared" si="7"/>
        <v>0</v>
      </c>
      <c r="D53" s="5">
        <f t="shared" si="8"/>
        <v>0</v>
      </c>
      <c r="E53" s="5">
        <f t="shared" si="2"/>
        <v>0</v>
      </c>
      <c r="H53" s="66">
        <f>E53</f>
        <v>0</v>
      </c>
      <c r="P53" s="17">
        <f t="shared" si="3"/>
        <v>0</v>
      </c>
    </row>
    <row r="54" spans="1:16" ht="12.75">
      <c r="A54" s="27" t="s">
        <v>44</v>
      </c>
      <c r="B54">
        <v>52</v>
      </c>
      <c r="C54" s="1">
        <f t="shared" si="7"/>
        <v>0.00045434290657137114</v>
      </c>
      <c r="D54" s="5">
        <f t="shared" si="8"/>
        <v>0</v>
      </c>
      <c r="E54" s="5">
        <f t="shared" si="2"/>
        <v>52</v>
      </c>
      <c r="I54" s="67">
        <f aca="true" t="shared" si="9" ref="I54:I61">E54</f>
        <v>52</v>
      </c>
      <c r="P54" s="17">
        <f t="shared" si="3"/>
        <v>52</v>
      </c>
    </row>
    <row r="55" spans="1:16" ht="12.75">
      <c r="A55" s="27" t="s">
        <v>45</v>
      </c>
      <c r="B55">
        <v>66</v>
      </c>
      <c r="C55" s="1">
        <f t="shared" si="7"/>
        <v>0.000576665996802125</v>
      </c>
      <c r="D55" s="5">
        <f t="shared" si="8"/>
        <v>0</v>
      </c>
      <c r="E55" s="5">
        <f>B55+D55</f>
        <v>66</v>
      </c>
      <c r="I55" s="67">
        <f>E55</f>
        <v>66</v>
      </c>
      <c r="P55" s="17">
        <f t="shared" si="3"/>
        <v>66</v>
      </c>
    </row>
    <row r="56" spans="1:16" ht="12.75">
      <c r="A56" s="27" t="s">
        <v>233</v>
      </c>
      <c r="B56">
        <v>6</v>
      </c>
      <c r="C56" s="1">
        <f t="shared" si="7"/>
        <v>5.24241815274659E-05</v>
      </c>
      <c r="D56" s="5">
        <f t="shared" si="8"/>
        <v>0</v>
      </c>
      <c r="E56" s="5">
        <f>B56+D56</f>
        <v>6</v>
      </c>
      <c r="I56" s="67">
        <f>E56</f>
        <v>6</v>
      </c>
      <c r="P56" s="17">
        <f t="shared" si="3"/>
        <v>6</v>
      </c>
    </row>
    <row r="57" spans="1:16" ht="12.75">
      <c r="A57" s="27" t="s">
        <v>46</v>
      </c>
      <c r="B57">
        <v>261</v>
      </c>
      <c r="C57" s="1">
        <f t="shared" si="7"/>
        <v>0.0022804518964447667</v>
      </c>
      <c r="D57" s="5">
        <f t="shared" si="8"/>
        <v>0</v>
      </c>
      <c r="E57" s="5">
        <f t="shared" si="2"/>
        <v>261</v>
      </c>
      <c r="I57" s="67">
        <f t="shared" si="9"/>
        <v>261</v>
      </c>
      <c r="P57" s="17">
        <f t="shared" si="3"/>
        <v>261</v>
      </c>
    </row>
    <row r="58" spans="1:16" ht="12.75">
      <c r="A58" s="27" t="s">
        <v>47</v>
      </c>
      <c r="B58">
        <v>7</v>
      </c>
      <c r="C58" s="1">
        <f t="shared" si="7"/>
        <v>6.116154511537689E-05</v>
      </c>
      <c r="D58" s="5">
        <f t="shared" si="8"/>
        <v>0</v>
      </c>
      <c r="E58" s="5">
        <f t="shared" si="2"/>
        <v>7</v>
      </c>
      <c r="I58" s="67">
        <f t="shared" si="9"/>
        <v>7</v>
      </c>
      <c r="P58" s="17">
        <f t="shared" si="3"/>
        <v>7</v>
      </c>
    </row>
    <row r="59" spans="1:16" ht="12.75">
      <c r="A59" s="27" t="s">
        <v>48</v>
      </c>
      <c r="B59">
        <v>7</v>
      </c>
      <c r="C59" s="1">
        <f t="shared" si="7"/>
        <v>6.116154511537689E-05</v>
      </c>
      <c r="D59" s="5">
        <f t="shared" si="8"/>
        <v>0</v>
      </c>
      <c r="E59" s="5">
        <f t="shared" si="2"/>
        <v>7</v>
      </c>
      <c r="I59" s="67">
        <f t="shared" si="9"/>
        <v>7</v>
      </c>
      <c r="P59" s="17">
        <f t="shared" si="3"/>
        <v>7</v>
      </c>
    </row>
    <row r="60" spans="1:16" ht="12.75">
      <c r="A60" s="27" t="s">
        <v>49</v>
      </c>
      <c r="B60">
        <v>0</v>
      </c>
      <c r="C60" s="1">
        <f t="shared" si="7"/>
        <v>0</v>
      </c>
      <c r="D60" s="5">
        <f t="shared" si="8"/>
        <v>0</v>
      </c>
      <c r="E60" s="5">
        <f t="shared" si="2"/>
        <v>0</v>
      </c>
      <c r="I60" s="67">
        <f t="shared" si="9"/>
        <v>0</v>
      </c>
      <c r="P60" s="17">
        <f t="shared" si="3"/>
        <v>0</v>
      </c>
    </row>
    <row r="61" spans="1:16" ht="12.75">
      <c r="A61" s="27" t="s">
        <v>50</v>
      </c>
      <c r="B61">
        <v>929</v>
      </c>
      <c r="C61" s="1">
        <f t="shared" si="7"/>
        <v>0.008117010773169304</v>
      </c>
      <c r="D61" s="5">
        <f t="shared" si="8"/>
        <v>0</v>
      </c>
      <c r="E61" s="5">
        <f t="shared" si="2"/>
        <v>929</v>
      </c>
      <c r="I61" s="67">
        <f t="shared" si="9"/>
        <v>929</v>
      </c>
      <c r="P61" s="17">
        <f t="shared" si="3"/>
        <v>929</v>
      </c>
    </row>
    <row r="62" spans="1:16" ht="12.75">
      <c r="A62" s="27" t="s">
        <v>51</v>
      </c>
      <c r="B62">
        <v>1</v>
      </c>
      <c r="C62" s="1">
        <f t="shared" si="7"/>
        <v>8.737363587910984E-06</v>
      </c>
      <c r="D62" s="5">
        <f t="shared" si="8"/>
        <v>0</v>
      </c>
      <c r="E62" s="5">
        <f>B62+D62</f>
        <v>1</v>
      </c>
      <c r="I62" s="67">
        <f>E62</f>
        <v>1</v>
      </c>
      <c r="P62" s="17">
        <f>E62</f>
        <v>1</v>
      </c>
    </row>
    <row r="63" spans="1:16" ht="12.75">
      <c r="A63" s="27" t="s">
        <v>52</v>
      </c>
      <c r="B63">
        <v>0</v>
      </c>
      <c r="C63" s="1">
        <f t="shared" si="7"/>
        <v>0</v>
      </c>
      <c r="D63" s="5">
        <f t="shared" si="8"/>
        <v>0</v>
      </c>
      <c r="E63" s="5">
        <f>B63+D63</f>
        <v>0</v>
      </c>
      <c r="I63" s="67">
        <f>E63</f>
        <v>0</v>
      </c>
      <c r="P63" s="17">
        <f>E63</f>
        <v>0</v>
      </c>
    </row>
    <row r="64" spans="1:16" ht="12.75">
      <c r="A64" s="28" t="s">
        <v>53</v>
      </c>
      <c r="B64">
        <v>308</v>
      </c>
      <c r="C64" s="1">
        <f t="shared" si="7"/>
        <v>0.002691107985076583</v>
      </c>
      <c r="D64" s="5">
        <f t="shared" si="8"/>
        <v>0</v>
      </c>
      <c r="E64" s="5">
        <f t="shared" si="2"/>
        <v>308</v>
      </c>
      <c r="H64" s="66">
        <f>E64</f>
        <v>308</v>
      </c>
      <c r="P64" s="17">
        <f t="shared" si="3"/>
        <v>308</v>
      </c>
    </row>
    <row r="65" spans="1:16" ht="12.75">
      <c r="A65" s="27" t="s">
        <v>54</v>
      </c>
      <c r="B65">
        <v>41</v>
      </c>
      <c r="C65" s="1">
        <f t="shared" si="7"/>
        <v>0.0003582319071043503</v>
      </c>
      <c r="D65" s="5">
        <f t="shared" si="8"/>
        <v>0</v>
      </c>
      <c r="E65" s="5">
        <f t="shared" si="2"/>
        <v>41</v>
      </c>
      <c r="I65" s="67">
        <f>E65</f>
        <v>41</v>
      </c>
      <c r="P65" s="17">
        <f t="shared" si="3"/>
        <v>41</v>
      </c>
    </row>
    <row r="66" spans="1:16" ht="12.75">
      <c r="A66" s="27" t="s">
        <v>126</v>
      </c>
      <c r="B66">
        <v>0</v>
      </c>
      <c r="C66" s="1">
        <f t="shared" si="7"/>
        <v>0</v>
      </c>
      <c r="D66" s="5">
        <f t="shared" si="8"/>
        <v>0</v>
      </c>
      <c r="E66" s="5">
        <f t="shared" si="2"/>
        <v>0</v>
      </c>
      <c r="I66" s="67">
        <f>E66</f>
        <v>0</v>
      </c>
      <c r="P66" s="17">
        <f t="shared" si="3"/>
        <v>0</v>
      </c>
    </row>
    <row r="67" spans="1:16" ht="12.75">
      <c r="A67" s="27" t="s">
        <v>55</v>
      </c>
      <c r="B67">
        <v>0</v>
      </c>
      <c r="C67" s="1">
        <f t="shared" si="7"/>
        <v>0</v>
      </c>
      <c r="D67" s="5">
        <f t="shared" si="8"/>
        <v>0</v>
      </c>
      <c r="E67" s="5">
        <f t="shared" si="2"/>
        <v>0</v>
      </c>
      <c r="I67" s="67">
        <f>E67</f>
        <v>0</v>
      </c>
      <c r="P67" s="17">
        <f t="shared" si="3"/>
        <v>0</v>
      </c>
    </row>
    <row r="68" spans="1:16" ht="12.75">
      <c r="A68" s="96" t="s">
        <v>181</v>
      </c>
      <c r="B68">
        <v>379</v>
      </c>
      <c r="C68" s="1">
        <f t="shared" si="7"/>
        <v>0.003311460799818263</v>
      </c>
      <c r="D68" s="5">
        <f t="shared" si="8"/>
        <v>0</v>
      </c>
      <c r="E68" s="5">
        <f t="shared" si="2"/>
        <v>379</v>
      </c>
      <c r="G68" s="78"/>
      <c r="O68" s="95">
        <f>E68</f>
        <v>379</v>
      </c>
      <c r="P68" s="17"/>
    </row>
    <row r="69" spans="1:16" ht="12.75">
      <c r="A69" s="28" t="s">
        <v>172</v>
      </c>
      <c r="B69">
        <v>3</v>
      </c>
      <c r="C69" s="1">
        <f t="shared" si="7"/>
        <v>2.621209076373295E-05</v>
      </c>
      <c r="D69" s="5">
        <f t="shared" si="8"/>
        <v>0</v>
      </c>
      <c r="E69" s="5">
        <f t="shared" si="2"/>
        <v>3</v>
      </c>
      <c r="H69" s="66">
        <f>E69</f>
        <v>3</v>
      </c>
      <c r="N69" s="6"/>
      <c r="P69" s="17">
        <f t="shared" si="3"/>
        <v>3</v>
      </c>
    </row>
    <row r="70" spans="1:16" ht="12.75">
      <c r="A70" s="28" t="s">
        <v>136</v>
      </c>
      <c r="B70">
        <v>0</v>
      </c>
      <c r="C70" s="1">
        <f t="shared" si="7"/>
        <v>0</v>
      </c>
      <c r="D70" s="5">
        <f t="shared" si="8"/>
        <v>0</v>
      </c>
      <c r="E70" s="5">
        <f>B70+D70</f>
        <v>0</v>
      </c>
      <c r="H70" s="66">
        <f>E70</f>
        <v>0</v>
      </c>
      <c r="N70" s="6"/>
      <c r="P70" s="17">
        <f>E70</f>
        <v>0</v>
      </c>
    </row>
    <row r="71" spans="1:16" ht="12.75">
      <c r="A71" s="27" t="s">
        <v>127</v>
      </c>
      <c r="B71">
        <v>582</v>
      </c>
      <c r="C71" s="1">
        <f t="shared" si="7"/>
        <v>0.005085145608164193</v>
      </c>
      <c r="D71" s="5">
        <f t="shared" si="8"/>
        <v>0</v>
      </c>
      <c r="E71" s="5">
        <f t="shared" si="2"/>
        <v>582</v>
      </c>
      <c r="I71" s="67">
        <f>E71</f>
        <v>582</v>
      </c>
      <c r="P71" s="17">
        <f t="shared" si="3"/>
        <v>582</v>
      </c>
    </row>
    <row r="72" spans="1:16" ht="12.75">
      <c r="A72" s="28" t="s">
        <v>182</v>
      </c>
      <c r="B72">
        <v>0</v>
      </c>
      <c r="C72" s="1">
        <f t="shared" si="7"/>
        <v>0</v>
      </c>
      <c r="D72" s="5">
        <f t="shared" si="8"/>
        <v>0</v>
      </c>
      <c r="E72" s="5">
        <f t="shared" si="2"/>
        <v>0</v>
      </c>
      <c r="H72" s="66">
        <f>E72</f>
        <v>0</v>
      </c>
      <c r="P72" s="17">
        <f t="shared" si="3"/>
        <v>0</v>
      </c>
    </row>
    <row r="73" spans="1:16" ht="12.75">
      <c r="A73" s="28" t="s">
        <v>56</v>
      </c>
      <c r="B73">
        <v>1001</v>
      </c>
      <c r="C73" s="1">
        <f t="shared" si="7"/>
        <v>0.008746100951498895</v>
      </c>
      <c r="D73" s="5">
        <f t="shared" si="8"/>
        <v>0</v>
      </c>
      <c r="E73" s="5">
        <f t="shared" si="2"/>
        <v>1001</v>
      </c>
      <c r="H73" s="66">
        <f>E73</f>
        <v>1001</v>
      </c>
      <c r="P73" s="17">
        <f t="shared" si="3"/>
        <v>1001</v>
      </c>
    </row>
    <row r="74" spans="1:16" ht="12.75">
      <c r="A74" s="28" t="s">
        <v>57</v>
      </c>
      <c r="B74">
        <v>142</v>
      </c>
      <c r="C74" s="1">
        <f t="shared" si="7"/>
        <v>0.0012407056294833597</v>
      </c>
      <c r="D74" s="5">
        <f t="shared" si="8"/>
        <v>0</v>
      </c>
      <c r="E74" s="5">
        <f t="shared" si="2"/>
        <v>142</v>
      </c>
      <c r="H74" s="66">
        <f>E74</f>
        <v>142</v>
      </c>
      <c r="P74" s="17">
        <f t="shared" si="3"/>
        <v>142</v>
      </c>
    </row>
    <row r="75" spans="1:16" ht="12.75">
      <c r="A75" s="28" t="s">
        <v>111</v>
      </c>
      <c r="B75">
        <v>15</v>
      </c>
      <c r="C75" s="1">
        <f t="shared" si="7"/>
        <v>0.00013106045381866476</v>
      </c>
      <c r="D75" s="5">
        <f t="shared" si="8"/>
        <v>0</v>
      </c>
      <c r="E75" s="5">
        <f t="shared" si="2"/>
        <v>15</v>
      </c>
      <c r="H75" s="66">
        <f>E75</f>
        <v>15</v>
      </c>
      <c r="P75" s="17">
        <f t="shared" si="3"/>
        <v>15</v>
      </c>
    </row>
    <row r="76" spans="1:16" ht="12.75">
      <c r="A76" s="27" t="s">
        <v>58</v>
      </c>
      <c r="B76">
        <v>9075</v>
      </c>
      <c r="C76" s="1">
        <f aca="true" t="shared" si="10" ref="C76:C106">B76/$B$154</f>
        <v>0.07929157456029218</v>
      </c>
      <c r="D76" s="5">
        <f aca="true" t="shared" si="11" ref="D76:D107">C76*$B$157</f>
        <v>0</v>
      </c>
      <c r="E76" s="5">
        <f t="shared" si="2"/>
        <v>9075</v>
      </c>
      <c r="I76" s="67">
        <f aca="true" t="shared" si="12" ref="I76:I81">E76</f>
        <v>9075</v>
      </c>
      <c r="P76" s="17">
        <f t="shared" si="3"/>
        <v>9075</v>
      </c>
    </row>
    <row r="77" spans="1:16" ht="12.75">
      <c r="A77" s="27" t="s">
        <v>128</v>
      </c>
      <c r="B77">
        <v>115</v>
      </c>
      <c r="C77" s="1">
        <f t="shared" si="10"/>
        <v>0.0010047968126097632</v>
      </c>
      <c r="D77" s="5">
        <f t="shared" si="11"/>
        <v>0</v>
      </c>
      <c r="E77" s="5">
        <f t="shared" si="2"/>
        <v>115</v>
      </c>
      <c r="I77" s="67">
        <f t="shared" si="12"/>
        <v>115</v>
      </c>
      <c r="P77" s="17">
        <f t="shared" si="3"/>
        <v>115</v>
      </c>
    </row>
    <row r="78" spans="1:16" ht="12.75">
      <c r="A78" s="27" t="s">
        <v>59</v>
      </c>
      <c r="B78">
        <v>10</v>
      </c>
      <c r="C78" s="1">
        <f t="shared" si="10"/>
        <v>8.737363587910984E-05</v>
      </c>
      <c r="D78" s="5">
        <f t="shared" si="11"/>
        <v>0</v>
      </c>
      <c r="E78" s="5">
        <f t="shared" si="2"/>
        <v>10</v>
      </c>
      <c r="I78" s="67">
        <f t="shared" si="12"/>
        <v>10</v>
      </c>
      <c r="P78" s="17">
        <f t="shared" si="3"/>
        <v>10</v>
      </c>
    </row>
    <row r="79" spans="1:16" ht="12.75">
      <c r="A79" s="27" t="s">
        <v>60</v>
      </c>
      <c r="B79">
        <v>390</v>
      </c>
      <c r="C79" s="1">
        <f t="shared" si="10"/>
        <v>0.0034075717992852837</v>
      </c>
      <c r="D79" s="5">
        <f t="shared" si="11"/>
        <v>0</v>
      </c>
      <c r="E79" s="5">
        <f t="shared" si="2"/>
        <v>390</v>
      </c>
      <c r="I79" s="67">
        <f t="shared" si="12"/>
        <v>390</v>
      </c>
      <c r="P79" s="17">
        <f t="shared" si="3"/>
        <v>390</v>
      </c>
    </row>
    <row r="80" spans="1:16" ht="12.75">
      <c r="A80" s="27" t="s">
        <v>129</v>
      </c>
      <c r="B80">
        <v>58</v>
      </c>
      <c r="C80" s="1">
        <f t="shared" si="10"/>
        <v>0.000506767088098837</v>
      </c>
      <c r="D80" s="5">
        <f t="shared" si="11"/>
        <v>0</v>
      </c>
      <c r="E80" s="5">
        <f t="shared" si="2"/>
        <v>58</v>
      </c>
      <c r="I80" s="67">
        <f t="shared" si="12"/>
        <v>58</v>
      </c>
      <c r="P80" s="17">
        <f t="shared" si="3"/>
        <v>58</v>
      </c>
    </row>
    <row r="81" spans="1:16" ht="12.75">
      <c r="A81" s="27" t="s">
        <v>130</v>
      </c>
      <c r="B81">
        <v>1</v>
      </c>
      <c r="C81" s="1">
        <f t="shared" si="10"/>
        <v>8.737363587910984E-06</v>
      </c>
      <c r="D81" s="5">
        <f t="shared" si="11"/>
        <v>0</v>
      </c>
      <c r="E81" s="5">
        <f t="shared" si="2"/>
        <v>1</v>
      </c>
      <c r="I81" s="67">
        <f t="shared" si="12"/>
        <v>1</v>
      </c>
      <c r="P81" s="17">
        <f t="shared" si="3"/>
        <v>1</v>
      </c>
    </row>
    <row r="82" spans="1:16" ht="12.75">
      <c r="A82" s="28" t="s">
        <v>103</v>
      </c>
      <c r="B82">
        <v>865</v>
      </c>
      <c r="C82" s="1">
        <f t="shared" si="10"/>
        <v>0.007557819503543001</v>
      </c>
      <c r="D82" s="5">
        <f t="shared" si="11"/>
        <v>0</v>
      </c>
      <c r="E82" s="5">
        <f t="shared" si="2"/>
        <v>865</v>
      </c>
      <c r="H82" s="66">
        <f>E82</f>
        <v>865</v>
      </c>
      <c r="P82" s="17">
        <f t="shared" si="3"/>
        <v>865</v>
      </c>
    </row>
    <row r="83" spans="1:16" ht="12.75">
      <c r="A83" s="27" t="s">
        <v>61</v>
      </c>
      <c r="B83">
        <v>2657</v>
      </c>
      <c r="C83" s="1">
        <f t="shared" si="10"/>
        <v>0.023215175053079483</v>
      </c>
      <c r="D83" s="5">
        <f t="shared" si="11"/>
        <v>0</v>
      </c>
      <c r="E83" s="5">
        <f t="shared" si="2"/>
        <v>2657</v>
      </c>
      <c r="I83" s="67">
        <f>E83</f>
        <v>2657</v>
      </c>
      <c r="P83" s="17">
        <f t="shared" si="3"/>
        <v>2657</v>
      </c>
    </row>
    <row r="84" spans="1:16" ht="12.75">
      <c r="A84" s="27" t="s">
        <v>62</v>
      </c>
      <c r="B84">
        <v>207</v>
      </c>
      <c r="C84" s="1">
        <f t="shared" si="10"/>
        <v>0.0018086342626975737</v>
      </c>
      <c r="D84" s="5">
        <f t="shared" si="11"/>
        <v>0</v>
      </c>
      <c r="E84" s="5">
        <f t="shared" si="2"/>
        <v>207</v>
      </c>
      <c r="I84" s="67">
        <f>E84</f>
        <v>207</v>
      </c>
      <c r="P84" s="17">
        <f t="shared" si="3"/>
        <v>207</v>
      </c>
    </row>
    <row r="85" spans="1:16" ht="12.75">
      <c r="A85" s="27" t="s">
        <v>234</v>
      </c>
      <c r="B85">
        <v>3</v>
      </c>
      <c r="C85" s="1">
        <f t="shared" si="10"/>
        <v>2.621209076373295E-05</v>
      </c>
      <c r="D85" s="5">
        <f t="shared" si="11"/>
        <v>0</v>
      </c>
      <c r="E85" s="5">
        <f>B85+D85</f>
        <v>3</v>
      </c>
      <c r="I85" s="67">
        <f>E85</f>
        <v>3</v>
      </c>
      <c r="P85" s="17">
        <f t="shared" si="3"/>
        <v>3</v>
      </c>
    </row>
    <row r="86" spans="1:16" ht="12.75">
      <c r="A86" s="27" t="s">
        <v>137</v>
      </c>
      <c r="B86">
        <v>14</v>
      </c>
      <c r="C86" s="1">
        <f t="shared" si="10"/>
        <v>0.00012232309023075378</v>
      </c>
      <c r="D86" s="5">
        <f t="shared" si="11"/>
        <v>0</v>
      </c>
      <c r="E86" s="5">
        <f t="shared" si="2"/>
        <v>14</v>
      </c>
      <c r="I86" s="67">
        <f>E86</f>
        <v>14</v>
      </c>
      <c r="P86" s="17">
        <f t="shared" si="3"/>
        <v>14</v>
      </c>
    </row>
    <row r="87" spans="1:16" ht="12.75">
      <c r="A87" s="28" t="s">
        <v>112</v>
      </c>
      <c r="B87">
        <v>2305</v>
      </c>
      <c r="C87" s="1">
        <f t="shared" si="10"/>
        <v>0.020139623070134817</v>
      </c>
      <c r="D87" s="5">
        <f t="shared" si="11"/>
        <v>0</v>
      </c>
      <c r="E87" s="5">
        <f t="shared" si="2"/>
        <v>2305</v>
      </c>
      <c r="H87" s="66">
        <f>E87</f>
        <v>2305</v>
      </c>
      <c r="P87" s="17">
        <f t="shared" si="3"/>
        <v>2305</v>
      </c>
    </row>
    <row r="88" spans="1:16" ht="12.75">
      <c r="A88" s="27" t="s">
        <v>113</v>
      </c>
      <c r="B88">
        <v>356</v>
      </c>
      <c r="C88" s="1">
        <f t="shared" si="10"/>
        <v>0.00311050143729631</v>
      </c>
      <c r="D88" s="5">
        <f t="shared" si="11"/>
        <v>0</v>
      </c>
      <c r="E88" s="5">
        <f t="shared" si="2"/>
        <v>356</v>
      </c>
      <c r="I88" s="67">
        <f>E88</f>
        <v>356</v>
      </c>
      <c r="P88" s="17">
        <f t="shared" si="3"/>
        <v>356</v>
      </c>
    </row>
    <row r="89" spans="1:16" ht="12.75">
      <c r="A89" s="27" t="s">
        <v>114</v>
      </c>
      <c r="B89">
        <v>0</v>
      </c>
      <c r="C89" s="1">
        <f t="shared" si="10"/>
        <v>0</v>
      </c>
      <c r="D89" s="5">
        <f t="shared" si="11"/>
        <v>0</v>
      </c>
      <c r="E89" s="5">
        <f t="shared" si="2"/>
        <v>0</v>
      </c>
      <c r="I89" s="67">
        <f>E89</f>
        <v>0</v>
      </c>
      <c r="P89" s="17">
        <f t="shared" si="3"/>
        <v>0</v>
      </c>
    </row>
    <row r="90" spans="1:16" ht="12.75">
      <c r="A90" s="28" t="s">
        <v>63</v>
      </c>
      <c r="B90">
        <v>24</v>
      </c>
      <c r="C90" s="1">
        <f t="shared" si="10"/>
        <v>0.0002096967261098636</v>
      </c>
      <c r="D90" s="5">
        <f t="shared" si="11"/>
        <v>0</v>
      </c>
      <c r="E90" s="5">
        <f t="shared" si="2"/>
        <v>24</v>
      </c>
      <c r="H90" s="66">
        <f>E90</f>
        <v>24</v>
      </c>
      <c r="P90" s="17">
        <f aca="true" t="shared" si="13" ref="P90:P152">E90</f>
        <v>24</v>
      </c>
    </row>
    <row r="91" spans="1:16" ht="12.75">
      <c r="A91" s="27" t="s">
        <v>104</v>
      </c>
      <c r="B91">
        <v>206</v>
      </c>
      <c r="C91" s="1">
        <f t="shared" si="10"/>
        <v>0.0017998968991096626</v>
      </c>
      <c r="D91" s="5">
        <f t="shared" si="11"/>
        <v>0</v>
      </c>
      <c r="E91" s="5">
        <f t="shared" si="2"/>
        <v>206</v>
      </c>
      <c r="I91" s="67">
        <f>E91</f>
        <v>206</v>
      </c>
      <c r="P91" s="17">
        <f t="shared" si="13"/>
        <v>206</v>
      </c>
    </row>
    <row r="92" spans="1:16" ht="12.75">
      <c r="A92" s="27" t="s">
        <v>64</v>
      </c>
      <c r="B92">
        <v>1740</v>
      </c>
      <c r="C92" s="1">
        <f t="shared" si="10"/>
        <v>0.015203012642965112</v>
      </c>
      <c r="D92" s="5">
        <f t="shared" si="11"/>
        <v>0</v>
      </c>
      <c r="E92" s="5">
        <f t="shared" si="2"/>
        <v>1740</v>
      </c>
      <c r="I92" s="67">
        <f>E92</f>
        <v>1740</v>
      </c>
      <c r="P92" s="17">
        <f t="shared" si="13"/>
        <v>1740</v>
      </c>
    </row>
    <row r="93" spans="1:16" ht="12.75">
      <c r="A93" s="27" t="s">
        <v>65</v>
      </c>
      <c r="B93">
        <v>177</v>
      </c>
      <c r="C93" s="1">
        <f t="shared" si="10"/>
        <v>0.001546513355060244</v>
      </c>
      <c r="D93" s="5">
        <f t="shared" si="11"/>
        <v>0</v>
      </c>
      <c r="E93" s="5">
        <f t="shared" si="2"/>
        <v>177</v>
      </c>
      <c r="I93" s="67">
        <f>E93</f>
        <v>177</v>
      </c>
      <c r="P93" s="17">
        <f t="shared" si="13"/>
        <v>177</v>
      </c>
    </row>
    <row r="94" spans="1:16" ht="12.75">
      <c r="A94" s="41" t="s">
        <v>138</v>
      </c>
      <c r="B94"/>
      <c r="C94" s="1">
        <f t="shared" si="10"/>
        <v>0</v>
      </c>
      <c r="D94" s="5">
        <f t="shared" si="11"/>
        <v>0</v>
      </c>
      <c r="E94" s="5">
        <f t="shared" si="2"/>
        <v>0</v>
      </c>
      <c r="H94" s="6"/>
      <c r="J94" s="70">
        <f>E94</f>
        <v>0</v>
      </c>
      <c r="P94" s="17">
        <f t="shared" si="13"/>
        <v>0</v>
      </c>
    </row>
    <row r="95" spans="1:16" ht="12.75">
      <c r="A95" s="28" t="s">
        <v>66</v>
      </c>
      <c r="B95">
        <v>9</v>
      </c>
      <c r="C95" s="1">
        <f t="shared" si="10"/>
        <v>7.863627229119885E-05</v>
      </c>
      <c r="D95" s="5">
        <f t="shared" si="11"/>
        <v>0</v>
      </c>
      <c r="E95" s="5">
        <f t="shared" si="2"/>
        <v>9</v>
      </c>
      <c r="H95" s="66">
        <f>E95</f>
        <v>9</v>
      </c>
      <c r="P95" s="17">
        <f t="shared" si="13"/>
        <v>9</v>
      </c>
    </row>
    <row r="96" spans="1:16" ht="12.75">
      <c r="A96" s="28" t="s">
        <v>67</v>
      </c>
      <c r="B96">
        <v>54</v>
      </c>
      <c r="C96" s="1">
        <f t="shared" si="10"/>
        <v>0.0004718176337471931</v>
      </c>
      <c r="D96" s="5">
        <f t="shared" si="11"/>
        <v>0</v>
      </c>
      <c r="E96" s="5">
        <f t="shared" si="2"/>
        <v>54</v>
      </c>
      <c r="H96" s="66">
        <f aca="true" t="shared" si="14" ref="H96:H102">E96</f>
        <v>54</v>
      </c>
      <c r="P96" s="17">
        <f t="shared" si="13"/>
        <v>54</v>
      </c>
    </row>
    <row r="97" spans="1:16" ht="12.75">
      <c r="A97" s="28" t="s">
        <v>115</v>
      </c>
      <c r="B97">
        <v>396</v>
      </c>
      <c r="C97" s="1">
        <f t="shared" si="10"/>
        <v>0.0034599959808127496</v>
      </c>
      <c r="D97" s="5">
        <f t="shared" si="11"/>
        <v>0</v>
      </c>
      <c r="E97" s="5">
        <f t="shared" si="2"/>
        <v>396</v>
      </c>
      <c r="H97" s="66">
        <f t="shared" si="14"/>
        <v>396</v>
      </c>
      <c r="P97" s="17">
        <f t="shared" si="13"/>
        <v>396</v>
      </c>
    </row>
    <row r="98" spans="1:16" ht="12.75">
      <c r="A98" s="28" t="s">
        <v>68</v>
      </c>
      <c r="B98">
        <v>191</v>
      </c>
      <c r="C98" s="1">
        <f t="shared" si="10"/>
        <v>0.0016688364452909978</v>
      </c>
      <c r="D98" s="5">
        <f t="shared" si="11"/>
        <v>0</v>
      </c>
      <c r="E98" s="5">
        <f t="shared" si="2"/>
        <v>191</v>
      </c>
      <c r="H98" s="66">
        <f t="shared" si="14"/>
        <v>191</v>
      </c>
      <c r="P98" s="17">
        <f t="shared" si="13"/>
        <v>191</v>
      </c>
    </row>
    <row r="99" spans="1:16" ht="12.75">
      <c r="A99" s="28" t="s">
        <v>69</v>
      </c>
      <c r="B99">
        <v>218</v>
      </c>
      <c r="C99" s="1">
        <f t="shared" si="10"/>
        <v>0.0019047452621645945</v>
      </c>
      <c r="D99" s="5">
        <f t="shared" si="11"/>
        <v>0</v>
      </c>
      <c r="E99" s="5">
        <f t="shared" si="2"/>
        <v>218</v>
      </c>
      <c r="H99" s="66">
        <f t="shared" si="14"/>
        <v>218</v>
      </c>
      <c r="P99" s="17">
        <f t="shared" si="13"/>
        <v>218</v>
      </c>
    </row>
    <row r="100" spans="1:16" ht="12.75">
      <c r="A100" s="28" t="s">
        <v>70</v>
      </c>
      <c r="B100">
        <v>166</v>
      </c>
      <c r="C100" s="1">
        <f t="shared" si="10"/>
        <v>0.0014504023555932232</v>
      </c>
      <c r="D100" s="5">
        <f t="shared" si="11"/>
        <v>0</v>
      </c>
      <c r="E100" s="5">
        <f t="shared" si="2"/>
        <v>166</v>
      </c>
      <c r="H100" s="66">
        <f t="shared" si="14"/>
        <v>166</v>
      </c>
      <c r="P100" s="17">
        <f t="shared" si="13"/>
        <v>166</v>
      </c>
    </row>
    <row r="101" spans="1:16" ht="12.75">
      <c r="A101" s="28" t="s">
        <v>71</v>
      </c>
      <c r="B101">
        <v>79</v>
      </c>
      <c r="C101" s="1">
        <f t="shared" si="10"/>
        <v>0.0006902517234449677</v>
      </c>
      <c r="D101" s="5">
        <f t="shared" si="11"/>
        <v>0</v>
      </c>
      <c r="E101" s="5">
        <f t="shared" si="2"/>
        <v>79</v>
      </c>
      <c r="H101" s="66">
        <f t="shared" si="14"/>
        <v>79</v>
      </c>
      <c r="P101" s="17">
        <f t="shared" si="13"/>
        <v>79</v>
      </c>
    </row>
    <row r="102" spans="1:16" ht="12.75">
      <c r="A102" s="28" t="s">
        <v>116</v>
      </c>
      <c r="B102">
        <v>124</v>
      </c>
      <c r="C102" s="1">
        <f t="shared" si="10"/>
        <v>0.0010834330849009619</v>
      </c>
      <c r="D102" s="5">
        <f t="shared" si="11"/>
        <v>0</v>
      </c>
      <c r="E102" s="5">
        <f t="shared" si="2"/>
        <v>124</v>
      </c>
      <c r="H102" s="66">
        <f t="shared" si="14"/>
        <v>124</v>
      </c>
      <c r="P102" s="17">
        <f t="shared" si="13"/>
        <v>124</v>
      </c>
    </row>
    <row r="103" spans="1:16" ht="12.75">
      <c r="A103" s="27" t="s">
        <v>131</v>
      </c>
      <c r="B103">
        <v>64</v>
      </c>
      <c r="C103" s="1">
        <f t="shared" si="10"/>
        <v>0.000559191269626303</v>
      </c>
      <c r="D103" s="5">
        <f t="shared" si="11"/>
        <v>0</v>
      </c>
      <c r="E103" s="5">
        <f t="shared" si="2"/>
        <v>64</v>
      </c>
      <c r="I103" s="67">
        <f>E103</f>
        <v>64</v>
      </c>
      <c r="P103" s="17">
        <f t="shared" si="13"/>
        <v>64</v>
      </c>
    </row>
    <row r="104" spans="1:16" ht="12.75">
      <c r="A104" s="27" t="s">
        <v>72</v>
      </c>
      <c r="B104">
        <v>1</v>
      </c>
      <c r="C104" s="1">
        <f t="shared" si="10"/>
        <v>8.737363587910984E-06</v>
      </c>
      <c r="D104" s="5">
        <f t="shared" si="11"/>
        <v>0</v>
      </c>
      <c r="E104" s="5">
        <f t="shared" si="2"/>
        <v>1</v>
      </c>
      <c r="I104" s="67">
        <f aca="true" t="shared" si="15" ref="I104:I118">E104</f>
        <v>1</v>
      </c>
      <c r="P104" s="17">
        <f t="shared" si="13"/>
        <v>1</v>
      </c>
    </row>
    <row r="105" spans="1:16" ht="12.75">
      <c r="A105" s="27" t="s">
        <v>117</v>
      </c>
      <c r="B105">
        <v>63</v>
      </c>
      <c r="C105" s="1">
        <f t="shared" si="10"/>
        <v>0.000550453906038392</v>
      </c>
      <c r="D105" s="5">
        <f t="shared" si="11"/>
        <v>0</v>
      </c>
      <c r="E105" s="5">
        <f t="shared" si="2"/>
        <v>63</v>
      </c>
      <c r="I105" s="67">
        <f t="shared" si="15"/>
        <v>63</v>
      </c>
      <c r="P105" s="17">
        <f t="shared" si="13"/>
        <v>63</v>
      </c>
    </row>
    <row r="106" spans="1:16" ht="12.75">
      <c r="A106" s="27" t="s">
        <v>73</v>
      </c>
      <c r="B106">
        <v>6</v>
      </c>
      <c r="C106" s="1">
        <f t="shared" si="10"/>
        <v>5.24241815274659E-05</v>
      </c>
      <c r="D106" s="5">
        <f t="shared" si="11"/>
        <v>0</v>
      </c>
      <c r="E106" s="5">
        <f t="shared" si="2"/>
        <v>6</v>
      </c>
      <c r="I106" s="67">
        <f t="shared" si="15"/>
        <v>6</v>
      </c>
      <c r="P106" s="17">
        <f t="shared" si="13"/>
        <v>6</v>
      </c>
    </row>
    <row r="107" spans="1:16" ht="12.75">
      <c r="A107" s="81" t="s">
        <v>74</v>
      </c>
      <c r="B107">
        <v>0</v>
      </c>
      <c r="D107" s="5">
        <f t="shared" si="11"/>
        <v>0</v>
      </c>
      <c r="E107" s="5">
        <f>B107+D107</f>
        <v>0</v>
      </c>
      <c r="I107" s="67">
        <f t="shared" si="15"/>
        <v>0</v>
      </c>
      <c r="P107" s="17">
        <f t="shared" si="13"/>
        <v>0</v>
      </c>
    </row>
    <row r="108" spans="1:16" ht="12.75">
      <c r="A108" s="27" t="s">
        <v>75</v>
      </c>
      <c r="B108">
        <v>1</v>
      </c>
      <c r="C108" s="1">
        <f aca="true" t="shared" si="16" ref="C108:C119">B108/$B$154</f>
        <v>8.737363587910984E-06</v>
      </c>
      <c r="D108" s="5">
        <f aca="true" t="shared" si="17" ref="D108:D139">C108*$B$157</f>
        <v>0</v>
      </c>
      <c r="E108" s="5">
        <f t="shared" si="2"/>
        <v>1</v>
      </c>
      <c r="I108" s="67">
        <f t="shared" si="15"/>
        <v>1</v>
      </c>
      <c r="P108" s="17">
        <f t="shared" si="13"/>
        <v>1</v>
      </c>
    </row>
    <row r="109" spans="1:16" ht="12.75">
      <c r="A109" s="27" t="s">
        <v>76</v>
      </c>
      <c r="B109">
        <v>0</v>
      </c>
      <c r="C109" s="1">
        <f t="shared" si="16"/>
        <v>0</v>
      </c>
      <c r="D109" s="5">
        <f t="shared" si="17"/>
        <v>0</v>
      </c>
      <c r="E109" s="5">
        <f t="shared" si="2"/>
        <v>0</v>
      </c>
      <c r="I109" s="67">
        <f t="shared" si="15"/>
        <v>0</v>
      </c>
      <c r="P109" s="17">
        <f t="shared" si="13"/>
        <v>0</v>
      </c>
    </row>
    <row r="110" spans="1:16" ht="12.75">
      <c r="A110" s="27" t="s">
        <v>77</v>
      </c>
      <c r="B110">
        <v>3249</v>
      </c>
      <c r="C110" s="1">
        <f t="shared" si="16"/>
        <v>0.028387694297122786</v>
      </c>
      <c r="D110" s="5">
        <f t="shared" si="17"/>
        <v>0</v>
      </c>
      <c r="E110" s="5">
        <f t="shared" si="2"/>
        <v>3249</v>
      </c>
      <c r="I110" s="67">
        <f t="shared" si="15"/>
        <v>3249</v>
      </c>
      <c r="P110" s="17">
        <f t="shared" si="13"/>
        <v>3249</v>
      </c>
    </row>
    <row r="111" spans="1:16" ht="12.75">
      <c r="A111" s="27" t="s">
        <v>118</v>
      </c>
      <c r="B111">
        <v>604</v>
      </c>
      <c r="C111" s="1">
        <f t="shared" si="16"/>
        <v>0.005277367607098234</v>
      </c>
      <c r="D111" s="5">
        <f t="shared" si="17"/>
        <v>0</v>
      </c>
      <c r="E111" s="5">
        <f t="shared" si="2"/>
        <v>604</v>
      </c>
      <c r="I111" s="67">
        <f t="shared" si="15"/>
        <v>604</v>
      </c>
      <c r="P111" s="17">
        <f t="shared" si="13"/>
        <v>604</v>
      </c>
    </row>
    <row r="112" spans="1:16" ht="12.75">
      <c r="A112" s="27" t="s">
        <v>93</v>
      </c>
      <c r="B112">
        <v>0</v>
      </c>
      <c r="C112" s="1">
        <f t="shared" si="16"/>
        <v>0</v>
      </c>
      <c r="D112" s="5">
        <f t="shared" si="17"/>
        <v>0</v>
      </c>
      <c r="E112" s="5">
        <f t="shared" si="2"/>
        <v>0</v>
      </c>
      <c r="I112" s="67">
        <f t="shared" si="15"/>
        <v>0</v>
      </c>
      <c r="P112" s="17">
        <f t="shared" si="13"/>
        <v>0</v>
      </c>
    </row>
    <row r="113" spans="1:16" ht="12.75">
      <c r="A113" s="27" t="s">
        <v>119</v>
      </c>
      <c r="B113">
        <v>286</v>
      </c>
      <c r="C113" s="1">
        <f t="shared" si="16"/>
        <v>0.0024988859861425415</v>
      </c>
      <c r="D113" s="5">
        <f t="shared" si="17"/>
        <v>0</v>
      </c>
      <c r="E113" s="5">
        <f t="shared" si="2"/>
        <v>286</v>
      </c>
      <c r="I113" s="67">
        <f t="shared" si="15"/>
        <v>286</v>
      </c>
      <c r="P113" s="17">
        <f t="shared" si="13"/>
        <v>286</v>
      </c>
    </row>
    <row r="114" spans="1:16" ht="12.75">
      <c r="A114" s="27" t="s">
        <v>120</v>
      </c>
      <c r="B114">
        <v>3662</v>
      </c>
      <c r="C114" s="1">
        <f t="shared" si="16"/>
        <v>0.03199622545893002</v>
      </c>
      <c r="D114" s="5">
        <f t="shared" si="17"/>
        <v>0</v>
      </c>
      <c r="E114" s="5">
        <f t="shared" si="2"/>
        <v>3662</v>
      </c>
      <c r="I114" s="67">
        <f t="shared" si="15"/>
        <v>3662</v>
      </c>
      <c r="P114" s="17">
        <f t="shared" si="13"/>
        <v>3662</v>
      </c>
    </row>
    <row r="115" spans="1:16" ht="12.75">
      <c r="A115" s="27" t="s">
        <v>121</v>
      </c>
      <c r="B115">
        <v>34</v>
      </c>
      <c r="C115" s="1">
        <f t="shared" si="16"/>
        <v>0.00029707036198897344</v>
      </c>
      <c r="D115" s="5">
        <f t="shared" si="17"/>
        <v>0</v>
      </c>
      <c r="E115" s="5">
        <f t="shared" si="2"/>
        <v>34</v>
      </c>
      <c r="I115" s="67">
        <f t="shared" si="15"/>
        <v>34</v>
      </c>
      <c r="P115" s="17">
        <f t="shared" si="13"/>
        <v>34</v>
      </c>
    </row>
    <row r="116" spans="1:16" ht="12.75">
      <c r="A116" s="27" t="s">
        <v>139</v>
      </c>
      <c r="B116">
        <v>13</v>
      </c>
      <c r="C116" s="1">
        <f t="shared" si="16"/>
        <v>0.00011358572664284278</v>
      </c>
      <c r="D116" s="5">
        <f t="shared" si="17"/>
        <v>0</v>
      </c>
      <c r="E116" s="5">
        <f t="shared" si="2"/>
        <v>13</v>
      </c>
      <c r="I116" s="67">
        <f t="shared" si="15"/>
        <v>13</v>
      </c>
      <c r="P116" s="17">
        <f t="shared" si="13"/>
        <v>13</v>
      </c>
    </row>
    <row r="117" spans="1:16" ht="12.75">
      <c r="A117" s="27" t="s">
        <v>78</v>
      </c>
      <c r="B117">
        <v>6</v>
      </c>
      <c r="C117" s="1">
        <f t="shared" si="16"/>
        <v>5.24241815274659E-05</v>
      </c>
      <c r="D117" s="5">
        <f t="shared" si="17"/>
        <v>0</v>
      </c>
      <c r="E117" s="5">
        <f t="shared" si="2"/>
        <v>6</v>
      </c>
      <c r="I117" s="67">
        <f t="shared" si="15"/>
        <v>6</v>
      </c>
      <c r="P117" s="17">
        <f t="shared" si="13"/>
        <v>6</v>
      </c>
    </row>
    <row r="118" spans="1:16" ht="12.75">
      <c r="A118" s="27" t="s">
        <v>132</v>
      </c>
      <c r="B118"/>
      <c r="C118" s="1">
        <f t="shared" si="16"/>
        <v>0</v>
      </c>
      <c r="D118" s="5">
        <f t="shared" si="17"/>
        <v>0</v>
      </c>
      <c r="E118" s="5">
        <f t="shared" si="2"/>
        <v>0</v>
      </c>
      <c r="I118" s="67">
        <f t="shared" si="15"/>
        <v>0</v>
      </c>
      <c r="P118" s="17">
        <f t="shared" si="13"/>
        <v>0</v>
      </c>
    </row>
    <row r="119" spans="1:16" ht="12.75">
      <c r="A119" s="102" t="s">
        <v>202</v>
      </c>
      <c r="B119"/>
      <c r="C119" s="1">
        <f t="shared" si="16"/>
        <v>0</v>
      </c>
      <c r="D119" s="5">
        <f t="shared" si="17"/>
        <v>0</v>
      </c>
      <c r="E119" s="5">
        <f aca="true" t="shared" si="18" ref="E119:E135">B119+D119</f>
        <v>0</v>
      </c>
      <c r="J119" s="104">
        <f>E119</f>
        <v>0</v>
      </c>
      <c r="L119" s="78"/>
      <c r="P119" s="17">
        <f>E119</f>
        <v>0</v>
      </c>
    </row>
    <row r="120" spans="1:16" ht="12.75">
      <c r="A120" s="103" t="s">
        <v>240</v>
      </c>
      <c r="B120"/>
      <c r="D120" s="5">
        <f t="shared" si="17"/>
        <v>0</v>
      </c>
      <c r="E120" s="5">
        <f>B120+D120</f>
        <v>0</v>
      </c>
      <c r="J120" s="104">
        <f>E120</f>
        <v>0</v>
      </c>
      <c r="L120" s="78"/>
      <c r="P120" s="17">
        <f aca="true" t="shared" si="19" ref="P120:P129">E120</f>
        <v>0</v>
      </c>
    </row>
    <row r="121" spans="1:16" ht="12.75">
      <c r="A121" s="31" t="s">
        <v>224</v>
      </c>
      <c r="B121"/>
      <c r="C121" s="1">
        <f aca="true" t="shared" si="20" ref="C121:C152">B121/$B$154</f>
        <v>0</v>
      </c>
      <c r="D121" s="5">
        <f t="shared" si="17"/>
        <v>0</v>
      </c>
      <c r="E121" s="5">
        <f t="shared" si="18"/>
        <v>0</v>
      </c>
      <c r="J121" s="6"/>
      <c r="L121" s="71">
        <f aca="true" t="shared" si="21" ref="L119:L124">E121</f>
        <v>0</v>
      </c>
      <c r="P121" s="17">
        <f t="shared" si="19"/>
        <v>0</v>
      </c>
    </row>
    <row r="122" spans="1:16" ht="12.75">
      <c r="A122" s="31" t="s">
        <v>214</v>
      </c>
      <c r="B122"/>
      <c r="C122" s="1">
        <f t="shared" si="20"/>
        <v>0</v>
      </c>
      <c r="D122" s="5">
        <f t="shared" si="17"/>
        <v>0</v>
      </c>
      <c r="E122" s="5">
        <f t="shared" si="18"/>
        <v>0</v>
      </c>
      <c r="J122" s="6"/>
      <c r="L122" s="71">
        <f t="shared" si="21"/>
        <v>0</v>
      </c>
      <c r="P122" s="17">
        <f t="shared" si="19"/>
        <v>0</v>
      </c>
    </row>
    <row r="123" spans="1:16" ht="12.75">
      <c r="A123" s="31" t="s">
        <v>225</v>
      </c>
      <c r="B123"/>
      <c r="C123" s="1">
        <f t="shared" si="20"/>
        <v>0</v>
      </c>
      <c r="D123" s="5">
        <f t="shared" si="17"/>
        <v>0</v>
      </c>
      <c r="E123" s="5">
        <f t="shared" si="18"/>
        <v>0</v>
      </c>
      <c r="J123" s="6"/>
      <c r="L123" s="79">
        <f t="shared" si="21"/>
        <v>0</v>
      </c>
      <c r="P123" s="17">
        <f t="shared" si="19"/>
        <v>0</v>
      </c>
    </row>
    <row r="124" spans="1:16" ht="12.75">
      <c r="A124" s="31" t="s">
        <v>94</v>
      </c>
      <c r="B124">
        <v>3</v>
      </c>
      <c r="C124" s="1">
        <f t="shared" si="20"/>
        <v>2.621209076373295E-05</v>
      </c>
      <c r="D124" s="5">
        <f t="shared" si="17"/>
        <v>0</v>
      </c>
      <c r="E124" s="5">
        <f t="shared" si="18"/>
        <v>3</v>
      </c>
      <c r="J124" s="6"/>
      <c r="L124" s="71">
        <f t="shared" si="21"/>
        <v>3</v>
      </c>
      <c r="P124" s="17">
        <f t="shared" si="19"/>
        <v>3</v>
      </c>
    </row>
    <row r="125" spans="1:16" ht="12.75">
      <c r="A125" s="31" t="s">
        <v>246</v>
      </c>
      <c r="B125">
        <v>1</v>
      </c>
      <c r="C125" s="1">
        <f t="shared" si="20"/>
        <v>8.737363587910984E-06</v>
      </c>
      <c r="D125" s="5">
        <f t="shared" si="17"/>
        <v>0</v>
      </c>
      <c r="E125" s="5">
        <f>B125+D125</f>
        <v>1</v>
      </c>
      <c r="J125" s="6"/>
      <c r="L125" s="71">
        <f>E125</f>
        <v>1</v>
      </c>
      <c r="P125" s="17">
        <f t="shared" si="19"/>
        <v>1</v>
      </c>
    </row>
    <row r="126" spans="1:16" ht="12.75">
      <c r="A126" s="43" t="s">
        <v>96</v>
      </c>
      <c r="B126"/>
      <c r="C126" s="1">
        <f t="shared" si="20"/>
        <v>0</v>
      </c>
      <c r="D126" s="5">
        <f t="shared" si="17"/>
        <v>0</v>
      </c>
      <c r="E126" s="5">
        <f t="shared" si="18"/>
        <v>0</v>
      </c>
      <c r="J126" s="6"/>
      <c r="K126" s="85">
        <f>E126</f>
        <v>0</v>
      </c>
      <c r="L126" s="6"/>
      <c r="P126" s="17">
        <f t="shared" si="19"/>
        <v>0</v>
      </c>
    </row>
    <row r="127" spans="1:16" ht="12.75">
      <c r="A127" s="41" t="s">
        <v>98</v>
      </c>
      <c r="B127"/>
      <c r="C127" s="1">
        <f t="shared" si="20"/>
        <v>0</v>
      </c>
      <c r="D127" s="5">
        <f t="shared" si="17"/>
        <v>0</v>
      </c>
      <c r="E127" s="5">
        <f t="shared" si="18"/>
        <v>0</v>
      </c>
      <c r="J127" s="70">
        <f>E127</f>
        <v>0</v>
      </c>
      <c r="L127" s="6"/>
      <c r="P127" s="17">
        <f t="shared" si="19"/>
        <v>0</v>
      </c>
    </row>
    <row r="128" spans="1:16" ht="12.75">
      <c r="A128" s="84" t="s">
        <v>241</v>
      </c>
      <c r="B128"/>
      <c r="C128" s="1">
        <f t="shared" si="20"/>
        <v>0</v>
      </c>
      <c r="D128" s="5">
        <f t="shared" si="17"/>
        <v>0</v>
      </c>
      <c r="E128" s="5">
        <f t="shared" si="18"/>
        <v>0</v>
      </c>
      <c r="J128" s="78"/>
      <c r="K128" s="85">
        <f>E128</f>
        <v>0</v>
      </c>
      <c r="L128" s="6"/>
      <c r="P128" s="17">
        <f t="shared" si="19"/>
        <v>0</v>
      </c>
    </row>
    <row r="129" spans="1:16" ht="12.75">
      <c r="A129" s="31" t="s">
        <v>79</v>
      </c>
      <c r="B129">
        <v>77</v>
      </c>
      <c r="C129" s="1">
        <f t="shared" si="20"/>
        <v>0.0006727769962691458</v>
      </c>
      <c r="D129" s="5">
        <f t="shared" si="17"/>
        <v>0</v>
      </c>
      <c r="E129" s="5">
        <f t="shared" si="18"/>
        <v>77</v>
      </c>
      <c r="L129" s="71">
        <f aca="true" t="shared" si="22" ref="L129:L135">E129</f>
        <v>77</v>
      </c>
      <c r="P129" s="17">
        <f t="shared" si="19"/>
        <v>77</v>
      </c>
    </row>
    <row r="130" spans="1:16" ht="12.75">
      <c r="A130" s="31" t="s">
        <v>100</v>
      </c>
      <c r="B130">
        <v>65</v>
      </c>
      <c r="C130" s="1">
        <f t="shared" si="20"/>
        <v>0.0005679286332142139</v>
      </c>
      <c r="D130" s="5">
        <f t="shared" si="17"/>
        <v>0</v>
      </c>
      <c r="E130" s="5">
        <f t="shared" si="18"/>
        <v>65</v>
      </c>
      <c r="L130" s="71">
        <f t="shared" si="22"/>
        <v>65</v>
      </c>
      <c r="P130" s="17">
        <f t="shared" si="13"/>
        <v>65</v>
      </c>
    </row>
    <row r="131" spans="1:16" ht="12.75">
      <c r="A131" s="31" t="s">
        <v>140</v>
      </c>
      <c r="B131"/>
      <c r="C131" s="1">
        <f t="shared" si="20"/>
        <v>0</v>
      </c>
      <c r="D131" s="5">
        <f t="shared" si="17"/>
        <v>0</v>
      </c>
      <c r="E131" s="86">
        <f t="shared" si="18"/>
        <v>0</v>
      </c>
      <c r="L131" s="71">
        <f t="shared" si="22"/>
        <v>0</v>
      </c>
      <c r="P131" s="17">
        <f t="shared" si="13"/>
        <v>0</v>
      </c>
    </row>
    <row r="132" spans="1:16" ht="12.75">
      <c r="A132" s="31" t="s">
        <v>141</v>
      </c>
      <c r="B132"/>
      <c r="C132" s="1">
        <f t="shared" si="20"/>
        <v>0</v>
      </c>
      <c r="D132" s="5">
        <f t="shared" si="17"/>
        <v>0</v>
      </c>
      <c r="E132" s="5">
        <f t="shared" si="18"/>
        <v>0</v>
      </c>
      <c r="L132" s="71">
        <f t="shared" si="22"/>
        <v>0</v>
      </c>
      <c r="P132" s="17">
        <f t="shared" si="13"/>
        <v>0</v>
      </c>
    </row>
    <row r="133" spans="1:16" ht="12.75">
      <c r="A133" s="31" t="s">
        <v>226</v>
      </c>
      <c r="B133"/>
      <c r="C133" s="1">
        <f t="shared" si="20"/>
        <v>0</v>
      </c>
      <c r="D133" s="5">
        <f t="shared" si="17"/>
        <v>0</v>
      </c>
      <c r="E133" s="5">
        <f>B133+D133</f>
        <v>0</v>
      </c>
      <c r="L133" s="71">
        <f t="shared" si="22"/>
        <v>0</v>
      </c>
      <c r="P133" s="17">
        <f t="shared" si="13"/>
        <v>0</v>
      </c>
    </row>
    <row r="134" spans="1:16" ht="12.75">
      <c r="A134" s="82" t="s">
        <v>242</v>
      </c>
      <c r="B134">
        <v>2</v>
      </c>
      <c r="C134" s="1">
        <f t="shared" si="20"/>
        <v>1.7474727175821967E-05</v>
      </c>
      <c r="D134" s="5">
        <f t="shared" si="17"/>
        <v>0</v>
      </c>
      <c r="E134" s="5">
        <f>B134+D134</f>
        <v>2</v>
      </c>
      <c r="L134" s="71">
        <f>E134</f>
        <v>2</v>
      </c>
      <c r="P134" s="17">
        <f t="shared" si="13"/>
        <v>2</v>
      </c>
    </row>
    <row r="135" spans="1:16" ht="12.75">
      <c r="A135" s="31" t="s">
        <v>215</v>
      </c>
      <c r="B135"/>
      <c r="C135" s="1">
        <f t="shared" si="20"/>
        <v>0</v>
      </c>
      <c r="D135" s="5">
        <f t="shared" si="17"/>
        <v>0</v>
      </c>
      <c r="E135" s="5">
        <f t="shared" si="18"/>
        <v>0</v>
      </c>
      <c r="L135" s="71">
        <f t="shared" si="22"/>
        <v>0</v>
      </c>
      <c r="P135" s="17">
        <f t="shared" si="13"/>
        <v>0</v>
      </c>
    </row>
    <row r="136" spans="1:16" ht="12.75">
      <c r="A136" s="42" t="s">
        <v>80</v>
      </c>
      <c r="B136">
        <v>128</v>
      </c>
      <c r="C136" s="1">
        <f t="shared" si="20"/>
        <v>0.001118382539252606</v>
      </c>
      <c r="D136" s="5">
        <f t="shared" si="17"/>
        <v>0</v>
      </c>
      <c r="E136" s="5">
        <f aca="true" t="shared" si="23" ref="E136:E143">B136+D136</f>
        <v>128</v>
      </c>
      <c r="M136" s="74">
        <f>E136</f>
        <v>128</v>
      </c>
      <c r="P136" s="17">
        <f t="shared" si="13"/>
        <v>128</v>
      </c>
    </row>
    <row r="137" spans="1:16" ht="12.75">
      <c r="A137" s="102" t="s">
        <v>203</v>
      </c>
      <c r="B137"/>
      <c r="C137" s="1">
        <f t="shared" si="20"/>
        <v>0</v>
      </c>
      <c r="D137" s="5">
        <f t="shared" si="17"/>
        <v>0</v>
      </c>
      <c r="E137" s="5">
        <f t="shared" si="23"/>
        <v>0</v>
      </c>
      <c r="J137" s="104">
        <f>E137</f>
        <v>0</v>
      </c>
      <c r="L137" s="78"/>
      <c r="P137" s="17">
        <f t="shared" si="13"/>
        <v>0</v>
      </c>
    </row>
    <row r="138" spans="1:16" ht="12.75">
      <c r="A138" s="103" t="s">
        <v>173</v>
      </c>
      <c r="B138"/>
      <c r="C138" s="1">
        <f t="shared" si="20"/>
        <v>0</v>
      </c>
      <c r="D138" s="5">
        <f t="shared" si="17"/>
        <v>0</v>
      </c>
      <c r="E138" s="5">
        <f>B138+D138</f>
        <v>0</v>
      </c>
      <c r="J138" s="104">
        <f>E138</f>
        <v>0</v>
      </c>
      <c r="L138" s="78"/>
      <c r="P138" s="17">
        <f t="shared" si="13"/>
        <v>0</v>
      </c>
    </row>
    <row r="139" spans="1:16" ht="12.75">
      <c r="A139" s="80" t="s">
        <v>166</v>
      </c>
      <c r="B139"/>
      <c r="C139" s="1">
        <f t="shared" si="20"/>
        <v>0</v>
      </c>
      <c r="D139" s="5">
        <f t="shared" si="17"/>
        <v>0</v>
      </c>
      <c r="E139" s="5">
        <f t="shared" si="23"/>
        <v>0</v>
      </c>
      <c r="L139" s="79">
        <f>E139</f>
        <v>0</v>
      </c>
      <c r="P139" s="17">
        <f t="shared" si="13"/>
        <v>0</v>
      </c>
    </row>
    <row r="140" spans="1:16" ht="12.75">
      <c r="A140" s="100" t="s">
        <v>205</v>
      </c>
      <c r="B140"/>
      <c r="C140" s="1">
        <f t="shared" si="20"/>
        <v>0</v>
      </c>
      <c r="D140" s="5">
        <f>C140*$B$157</f>
        <v>0</v>
      </c>
      <c r="E140" s="5">
        <f t="shared" si="23"/>
        <v>0</v>
      </c>
      <c r="K140" s="84">
        <f>B140</f>
        <v>0</v>
      </c>
      <c r="L140" s="78"/>
      <c r="P140" s="17">
        <f t="shared" si="13"/>
        <v>0</v>
      </c>
    </row>
    <row r="141" spans="1:16" ht="12.75">
      <c r="A141" s="100" t="s">
        <v>193</v>
      </c>
      <c r="B141"/>
      <c r="C141" s="1">
        <f t="shared" si="20"/>
        <v>0</v>
      </c>
      <c r="D141" s="5">
        <f>C141*$B$157</f>
        <v>0</v>
      </c>
      <c r="E141" s="5">
        <f t="shared" si="23"/>
        <v>0</v>
      </c>
      <c r="K141" s="84">
        <f>B141</f>
        <v>0</v>
      </c>
      <c r="L141" s="78"/>
      <c r="P141" s="17">
        <f>E141</f>
        <v>0</v>
      </c>
    </row>
    <row r="142" spans="1:16" ht="12.75">
      <c r="A142" s="100" t="s">
        <v>194</v>
      </c>
      <c r="B142"/>
      <c r="C142" s="1">
        <f t="shared" si="20"/>
        <v>0</v>
      </c>
      <c r="D142" s="5">
        <f>C142*$B$157</f>
        <v>0</v>
      </c>
      <c r="E142" s="5">
        <f t="shared" si="23"/>
        <v>0</v>
      </c>
      <c r="K142" s="84">
        <f>B142</f>
        <v>0</v>
      </c>
      <c r="L142" s="78"/>
      <c r="P142" s="17">
        <f>E142</f>
        <v>0</v>
      </c>
    </row>
    <row r="143" spans="1:16" ht="12.75">
      <c r="A143" s="100" t="s">
        <v>204</v>
      </c>
      <c r="B143">
        <v>83</v>
      </c>
      <c r="C143" s="1">
        <f t="shared" si="20"/>
        <v>0.0007252011777966116</v>
      </c>
      <c r="D143" s="5">
        <f>C143*$B$157</f>
        <v>0</v>
      </c>
      <c r="E143" s="5">
        <f t="shared" si="23"/>
        <v>83</v>
      </c>
      <c r="J143" s="6"/>
      <c r="K143" s="84">
        <f>B143</f>
        <v>83</v>
      </c>
      <c r="L143" s="78"/>
      <c r="P143" s="17">
        <f>E143</f>
        <v>83</v>
      </c>
    </row>
    <row r="144" spans="1:16" ht="12.75">
      <c r="A144" s="100" t="s">
        <v>227</v>
      </c>
      <c r="B144">
        <v>13</v>
      </c>
      <c r="C144" s="1">
        <f t="shared" si="20"/>
        <v>0.00011358572664284278</v>
      </c>
      <c r="D144" s="5">
        <f>C144*$B$157</f>
        <v>0</v>
      </c>
      <c r="E144" s="5">
        <f>B144+D144</f>
        <v>13</v>
      </c>
      <c r="J144" s="6"/>
      <c r="K144" s="84">
        <f>B144</f>
        <v>13</v>
      </c>
      <c r="L144" s="78"/>
      <c r="P144" s="17">
        <f>E144</f>
        <v>13</v>
      </c>
    </row>
    <row r="145" spans="1:16" ht="12.75">
      <c r="A145" s="82" t="s">
        <v>243</v>
      </c>
      <c r="B145"/>
      <c r="C145" s="1">
        <f t="shared" si="20"/>
        <v>0</v>
      </c>
      <c r="D145" s="5">
        <f aca="true" t="shared" si="24" ref="D145:D152">C145*$B$157</f>
        <v>0</v>
      </c>
      <c r="E145" s="5">
        <f>B145+D145</f>
        <v>0</v>
      </c>
      <c r="J145" s="6"/>
      <c r="L145" s="79">
        <f>E145</f>
        <v>0</v>
      </c>
      <c r="P145" s="17">
        <f t="shared" si="13"/>
        <v>0</v>
      </c>
    </row>
    <row r="146" spans="1:16" ht="12.75">
      <c r="A146" s="31" t="s">
        <v>169</v>
      </c>
      <c r="B146"/>
      <c r="C146" s="1">
        <f t="shared" si="20"/>
        <v>0</v>
      </c>
      <c r="D146" s="5">
        <f t="shared" si="24"/>
        <v>0</v>
      </c>
      <c r="E146" s="5">
        <f aca="true" t="shared" si="25" ref="E146:E152">B146+D146</f>
        <v>0</v>
      </c>
      <c r="L146" s="79">
        <f>E146</f>
        <v>0</v>
      </c>
      <c r="P146" s="17">
        <f t="shared" si="13"/>
        <v>0</v>
      </c>
    </row>
    <row r="147" spans="1:16" ht="12.75">
      <c r="A147" s="31" t="s">
        <v>81</v>
      </c>
      <c r="B147">
        <v>1</v>
      </c>
      <c r="C147" s="1">
        <f t="shared" si="20"/>
        <v>8.737363587910984E-06</v>
      </c>
      <c r="D147" s="5">
        <f t="shared" si="24"/>
        <v>0</v>
      </c>
      <c r="E147" s="5">
        <f t="shared" si="25"/>
        <v>1</v>
      </c>
      <c r="L147" s="71">
        <f>E147</f>
        <v>1</v>
      </c>
      <c r="P147" s="17">
        <f>E147</f>
        <v>1</v>
      </c>
    </row>
    <row r="148" spans="1:16" ht="12.75">
      <c r="A148" s="25" t="s">
        <v>92</v>
      </c>
      <c r="B148"/>
      <c r="C148" s="1">
        <f t="shared" si="20"/>
        <v>0</v>
      </c>
      <c r="D148" s="5">
        <f t="shared" si="24"/>
        <v>0</v>
      </c>
      <c r="E148" s="5">
        <f t="shared" si="25"/>
        <v>0</v>
      </c>
      <c r="N148" s="73">
        <f>E148</f>
        <v>0</v>
      </c>
      <c r="P148" s="17">
        <f t="shared" si="13"/>
        <v>0</v>
      </c>
    </row>
    <row r="149" spans="1:16" ht="12.75">
      <c r="A149" s="96" t="s">
        <v>122</v>
      </c>
      <c r="B149"/>
      <c r="C149" s="1">
        <f t="shared" si="20"/>
        <v>0</v>
      </c>
      <c r="D149" s="5">
        <f t="shared" si="24"/>
        <v>0</v>
      </c>
      <c r="E149" s="5">
        <f t="shared" si="25"/>
        <v>0</v>
      </c>
      <c r="N149" s="78"/>
      <c r="O149" s="75">
        <f>E149</f>
        <v>0</v>
      </c>
      <c r="P149" s="17"/>
    </row>
    <row r="150" spans="1:16" ht="12.75">
      <c r="A150" s="25" t="s">
        <v>144</v>
      </c>
      <c r="B150"/>
      <c r="C150" s="1">
        <f t="shared" si="20"/>
        <v>0</v>
      </c>
      <c r="D150" s="5">
        <f t="shared" si="24"/>
        <v>0</v>
      </c>
      <c r="E150" s="5">
        <f t="shared" si="25"/>
        <v>0</v>
      </c>
      <c r="N150" s="73">
        <f>E150</f>
        <v>0</v>
      </c>
      <c r="P150" s="17">
        <f t="shared" si="13"/>
        <v>0</v>
      </c>
    </row>
    <row r="151" spans="1:16" ht="12.75">
      <c r="A151" s="25" t="s">
        <v>143</v>
      </c>
      <c r="B151"/>
      <c r="C151" s="1">
        <f t="shared" si="20"/>
        <v>0</v>
      </c>
      <c r="D151" s="5">
        <f t="shared" si="24"/>
        <v>0</v>
      </c>
      <c r="E151" s="5">
        <f t="shared" si="25"/>
        <v>0</v>
      </c>
      <c r="N151" s="73">
        <f>E151</f>
        <v>0</v>
      </c>
      <c r="P151" s="17">
        <f t="shared" si="13"/>
        <v>0</v>
      </c>
    </row>
    <row r="152" spans="1:16" ht="12.75">
      <c r="A152" s="25" t="s">
        <v>101</v>
      </c>
      <c r="B152"/>
      <c r="C152" s="1">
        <f t="shared" si="20"/>
        <v>0</v>
      </c>
      <c r="D152" s="5">
        <f t="shared" si="24"/>
        <v>0</v>
      </c>
      <c r="E152" s="5">
        <f t="shared" si="25"/>
        <v>0</v>
      </c>
      <c r="N152" s="73">
        <f>E152</f>
        <v>0</v>
      </c>
      <c r="P152" s="17">
        <f t="shared" si="13"/>
        <v>0</v>
      </c>
    </row>
    <row r="153" spans="1:2" ht="12.75">
      <c r="A153"/>
      <c r="B153" s="16"/>
    </row>
    <row r="154" spans="1:16" ht="12.75">
      <c r="A154" s="1" t="s">
        <v>21</v>
      </c>
      <c r="B154" s="16">
        <f>SUM(B12:B153)</f>
        <v>114451</v>
      </c>
      <c r="C154" s="1">
        <f>B154/$B$155</f>
        <v>1</v>
      </c>
      <c r="E154" s="5">
        <f>SUM(E12:E152)</f>
        <v>114451</v>
      </c>
      <c r="F154" s="40">
        <f aca="true" t="shared" si="26" ref="F154:P154">SUM(F12:F152)</f>
        <v>12487</v>
      </c>
      <c r="G154" s="39">
        <f t="shared" si="26"/>
        <v>2165</v>
      </c>
      <c r="H154" s="38">
        <f t="shared" si="26"/>
        <v>7128</v>
      </c>
      <c r="I154" s="37">
        <f t="shared" si="26"/>
        <v>25250</v>
      </c>
      <c r="J154" s="36">
        <f t="shared" si="26"/>
        <v>0</v>
      </c>
      <c r="K154" s="35">
        <f t="shared" si="26"/>
        <v>96</v>
      </c>
      <c r="L154" s="34">
        <f t="shared" si="26"/>
        <v>149</v>
      </c>
      <c r="M154" s="33">
        <f t="shared" si="26"/>
        <v>128</v>
      </c>
      <c r="N154" s="32">
        <f t="shared" si="26"/>
        <v>0</v>
      </c>
      <c r="O154" s="75">
        <f>SUM(O12:O152)</f>
        <v>67048</v>
      </c>
      <c r="P154" s="5">
        <f t="shared" si="26"/>
        <v>47403</v>
      </c>
    </row>
    <row r="155" spans="1:5" ht="12.75">
      <c r="A155" s="1" t="s">
        <v>22</v>
      </c>
      <c r="B155" s="5">
        <v>114451</v>
      </c>
      <c r="D155" s="5" t="s">
        <v>20</v>
      </c>
      <c r="E155" s="5">
        <f>SUM(F154:O154)</f>
        <v>114451</v>
      </c>
    </row>
    <row r="156" spans="2:5" ht="12.75">
      <c r="B156" s="5" t="s">
        <v>20</v>
      </c>
      <c r="C156" s="5"/>
      <c r="E156" s="5">
        <f>SUM(O154:P154)</f>
        <v>114451</v>
      </c>
    </row>
    <row r="157" spans="1:2" ht="38.25">
      <c r="A157" s="18" t="s">
        <v>23</v>
      </c>
      <c r="B157" s="19">
        <f>B155-B154</f>
        <v>0</v>
      </c>
    </row>
    <row r="158" ht="13.5" thickBot="1"/>
    <row r="159" spans="1:12" ht="12.75">
      <c r="A159" s="44"/>
      <c r="B159" s="45"/>
      <c r="C159" s="46"/>
      <c r="D159" s="45"/>
      <c r="E159" s="45"/>
      <c r="F159" s="46"/>
      <c r="G159" s="46"/>
      <c r="H159" s="46"/>
      <c r="I159" s="46"/>
      <c r="J159" s="46"/>
      <c r="K159" s="46"/>
      <c r="L159" s="47"/>
    </row>
    <row r="160" spans="1:15" ht="12.75">
      <c r="A160" s="48">
        <v>1</v>
      </c>
      <c r="B160" s="49" t="s">
        <v>145</v>
      </c>
      <c r="C160" s="50"/>
      <c r="D160" s="49"/>
      <c r="E160" s="49"/>
      <c r="F160" s="50"/>
      <c r="G160" s="50"/>
      <c r="H160" s="50"/>
      <c r="I160" s="51">
        <f>P154</f>
        <v>47403</v>
      </c>
      <c r="J160" s="50"/>
      <c r="K160" s="50"/>
      <c r="L160" s="52"/>
      <c r="O160" s="1">
        <v>24835</v>
      </c>
    </row>
    <row r="161" spans="1:15" ht="13.5" thickBot="1">
      <c r="A161" s="48"/>
      <c r="B161" s="49"/>
      <c r="C161" s="87"/>
      <c r="D161" s="110"/>
      <c r="E161" s="110"/>
      <c r="F161" s="87"/>
      <c r="G161" s="87"/>
      <c r="H161" s="87"/>
      <c r="I161" s="90"/>
      <c r="J161" s="87"/>
      <c r="K161" s="50"/>
      <c r="L161" s="52"/>
      <c r="O161" s="1">
        <v>25</v>
      </c>
    </row>
    <row r="162" spans="1:15" ht="13.5" thickBot="1">
      <c r="A162" s="48"/>
      <c r="B162" s="49"/>
      <c r="C162" s="87"/>
      <c r="D162" s="110"/>
      <c r="E162" s="110"/>
      <c r="F162" s="87"/>
      <c r="G162" s="87"/>
      <c r="H162" s="87"/>
      <c r="I162" s="106" t="s">
        <v>146</v>
      </c>
      <c r="J162" s="106" t="s">
        <v>147</v>
      </c>
      <c r="K162" s="54" t="s">
        <v>12</v>
      </c>
      <c r="L162" s="52"/>
      <c r="O162" s="1">
        <f>SUM(O160:O161)</f>
        <v>24860</v>
      </c>
    </row>
    <row r="163" spans="1:12" ht="12.75">
      <c r="A163" s="48">
        <v>2</v>
      </c>
      <c r="B163" s="49" t="s">
        <v>148</v>
      </c>
      <c r="C163" s="87"/>
      <c r="D163" s="110"/>
      <c r="E163" s="110"/>
      <c r="F163" s="87"/>
      <c r="G163" s="87"/>
      <c r="H163" s="87"/>
      <c r="I163" s="108">
        <f>G154</f>
        <v>2165</v>
      </c>
      <c r="J163" s="108">
        <f>F154</f>
        <v>12487</v>
      </c>
      <c r="K163" s="56">
        <f>I163+J163</f>
        <v>14652</v>
      </c>
      <c r="L163" s="52"/>
    </row>
    <row r="164" spans="1:12" ht="12.75">
      <c r="A164" s="48">
        <v>3</v>
      </c>
      <c r="B164" s="49" t="s">
        <v>149</v>
      </c>
      <c r="C164" s="87"/>
      <c r="D164" s="110"/>
      <c r="E164" s="110"/>
      <c r="F164" s="87"/>
      <c r="G164" s="87"/>
      <c r="H164" s="87"/>
      <c r="I164" s="108">
        <f>H154</f>
        <v>7128</v>
      </c>
      <c r="J164" s="108">
        <f>I154</f>
        <v>25250</v>
      </c>
      <c r="K164" s="56">
        <f>I164+J164</f>
        <v>32378</v>
      </c>
      <c r="L164" s="52"/>
    </row>
    <row r="165" spans="1:12" ht="12.75">
      <c r="A165" s="48">
        <v>4</v>
      </c>
      <c r="B165" s="49" t="s">
        <v>150</v>
      </c>
      <c r="C165" s="87"/>
      <c r="D165" s="110"/>
      <c r="E165" s="110"/>
      <c r="F165" s="87"/>
      <c r="G165" s="87"/>
      <c r="H165" s="87"/>
      <c r="I165" s="108">
        <f>J154</f>
        <v>0</v>
      </c>
      <c r="J165" s="108">
        <f>K154</f>
        <v>96</v>
      </c>
      <c r="K165" s="56">
        <f>I165+J165</f>
        <v>96</v>
      </c>
      <c r="L165" s="52"/>
    </row>
    <row r="166" spans="1:12" ht="12.75">
      <c r="A166" s="48">
        <v>5</v>
      </c>
      <c r="B166" s="49" t="s">
        <v>151</v>
      </c>
      <c r="C166" s="87"/>
      <c r="D166" s="110"/>
      <c r="E166" s="110"/>
      <c r="F166" s="87"/>
      <c r="G166" s="87"/>
      <c r="H166" s="87"/>
      <c r="I166" s="111">
        <f>L154</f>
        <v>149</v>
      </c>
      <c r="J166" s="87"/>
      <c r="K166" s="90"/>
      <c r="L166" s="52"/>
    </row>
    <row r="167" spans="1:12" ht="12.75">
      <c r="A167" s="48">
        <v>6</v>
      </c>
      <c r="B167" s="49" t="s">
        <v>152</v>
      </c>
      <c r="C167" s="87"/>
      <c r="D167" s="110"/>
      <c r="E167" s="110"/>
      <c r="F167" s="87"/>
      <c r="G167" s="87"/>
      <c r="H167" s="87"/>
      <c r="I167" s="112">
        <f>M154</f>
        <v>128</v>
      </c>
      <c r="J167" s="87"/>
      <c r="K167" s="50"/>
      <c r="L167" s="52"/>
    </row>
    <row r="168" spans="1:12" ht="12.75">
      <c r="A168" s="48">
        <v>9</v>
      </c>
      <c r="B168" s="49" t="s">
        <v>153</v>
      </c>
      <c r="C168" s="87"/>
      <c r="D168" s="110"/>
      <c r="E168" s="110"/>
      <c r="F168" s="87"/>
      <c r="G168" s="87"/>
      <c r="H168" s="87"/>
      <c r="I168" s="87"/>
      <c r="J168" s="87"/>
      <c r="K168" s="50"/>
      <c r="L168" s="52"/>
    </row>
    <row r="169" spans="1:12" ht="12.75">
      <c r="A169" s="48"/>
      <c r="B169" s="58" t="s">
        <v>154</v>
      </c>
      <c r="C169" s="113"/>
      <c r="D169" s="114" t="s">
        <v>155</v>
      </c>
      <c r="E169" s="110"/>
      <c r="F169" s="87"/>
      <c r="G169" s="87"/>
      <c r="H169" s="87"/>
      <c r="I169" s="87"/>
      <c r="J169" s="87"/>
      <c r="K169" s="50"/>
      <c r="L169" s="52"/>
    </row>
    <row r="170" spans="1:12" ht="12.75">
      <c r="A170" s="48"/>
      <c r="B170" s="49" t="s">
        <v>158</v>
      </c>
      <c r="C170" s="115">
        <f>SUM(I54:I67)</f>
        <v>1370</v>
      </c>
      <c r="D170" s="89"/>
      <c r="E170" s="110"/>
      <c r="F170" s="87"/>
      <c r="G170" s="87"/>
      <c r="H170" s="87"/>
      <c r="I170" s="116"/>
      <c r="J170" s="87"/>
      <c r="K170" s="50"/>
      <c r="L170" s="52"/>
    </row>
    <row r="171" spans="1:12" ht="12.75">
      <c r="A171" s="48"/>
      <c r="B171" s="49" t="s">
        <v>157</v>
      </c>
      <c r="C171" s="117">
        <f>SUM(K126)</f>
        <v>0</v>
      </c>
      <c r="D171" s="89"/>
      <c r="E171" s="110"/>
      <c r="F171" s="87"/>
      <c r="G171" s="87"/>
      <c r="H171" s="87"/>
      <c r="I171" s="90"/>
      <c r="J171" s="87"/>
      <c r="K171" s="50"/>
      <c r="L171" s="52"/>
    </row>
    <row r="172" spans="1:12" ht="12.75">
      <c r="A172" s="48"/>
      <c r="B172" s="49" t="s">
        <v>161</v>
      </c>
      <c r="C172" s="117">
        <f>SUM(K128)</f>
        <v>0</v>
      </c>
      <c r="D172" s="89"/>
      <c r="E172" s="110"/>
      <c r="F172" s="87"/>
      <c r="G172" s="87"/>
      <c r="H172" s="87"/>
      <c r="I172" s="90"/>
      <c r="J172" s="87"/>
      <c r="K172" s="50"/>
      <c r="L172" s="52"/>
    </row>
    <row r="173" spans="1:12" ht="12.75">
      <c r="A173" s="48"/>
      <c r="B173" s="49" t="s">
        <v>159</v>
      </c>
      <c r="C173" s="115">
        <f>SUM(I13:I32)</f>
        <v>300</v>
      </c>
      <c r="D173" s="89"/>
      <c r="E173" s="110"/>
      <c r="F173" s="87"/>
      <c r="G173" s="87"/>
      <c r="H173" s="87"/>
      <c r="I173" s="90"/>
      <c r="J173" s="87"/>
      <c r="K173" s="50"/>
      <c r="L173" s="52"/>
    </row>
    <row r="174" spans="1:12" ht="12.75">
      <c r="A174" s="48"/>
      <c r="B174" s="49" t="s">
        <v>160</v>
      </c>
      <c r="C174" s="117">
        <f>SUM(I103:I118)</f>
        <v>7989</v>
      </c>
      <c r="D174" s="89"/>
      <c r="E174" s="110"/>
      <c r="F174" s="87"/>
      <c r="G174" s="87"/>
      <c r="H174" s="87"/>
      <c r="I174" s="90"/>
      <c r="J174" s="87"/>
      <c r="K174" s="50"/>
      <c r="L174" s="52"/>
    </row>
    <row r="175" spans="1:12" ht="12.75">
      <c r="A175" s="48"/>
      <c r="B175" s="49" t="s">
        <v>156</v>
      </c>
      <c r="C175" s="117">
        <f>SUM(I71:I93)</f>
        <v>15591</v>
      </c>
      <c r="D175" s="89"/>
      <c r="E175" s="110"/>
      <c r="F175" s="87"/>
      <c r="G175" s="87"/>
      <c r="H175" s="87"/>
      <c r="I175" s="87"/>
      <c r="J175" s="87"/>
      <c r="K175" s="50"/>
      <c r="L175" s="52"/>
    </row>
    <row r="176" spans="1:12" ht="12.75">
      <c r="A176" s="48"/>
      <c r="B176" s="49" t="s">
        <v>191</v>
      </c>
      <c r="C176" s="117">
        <f>SUM(K140:K144)</f>
        <v>96</v>
      </c>
      <c r="D176" s="89"/>
      <c r="E176" s="110"/>
      <c r="F176" s="87"/>
      <c r="G176" s="87"/>
      <c r="H176" s="87"/>
      <c r="I176" s="87"/>
      <c r="J176" s="87"/>
      <c r="K176" s="50"/>
      <c r="L176" s="52"/>
    </row>
    <row r="177" spans="1:12" ht="12.75">
      <c r="A177" s="88"/>
      <c r="B177" s="89"/>
      <c r="C177" s="90"/>
      <c r="D177" s="89"/>
      <c r="E177" s="110"/>
      <c r="F177" s="87"/>
      <c r="G177" s="87"/>
      <c r="H177" s="87"/>
      <c r="I177" s="87"/>
      <c r="J177" s="87"/>
      <c r="K177" s="50"/>
      <c r="L177" s="52"/>
    </row>
    <row r="178" spans="1:12" ht="12.75">
      <c r="A178" s="48"/>
      <c r="B178" s="49"/>
      <c r="C178" s="50"/>
      <c r="D178" s="49"/>
      <c r="E178" s="49"/>
      <c r="F178" s="50"/>
      <c r="G178" s="50"/>
      <c r="H178" s="50"/>
      <c r="I178" s="50"/>
      <c r="J178" s="50"/>
      <c r="K178" s="50"/>
      <c r="L178" s="52"/>
    </row>
    <row r="179" spans="1:12" ht="13.5" thickBot="1">
      <c r="A179" s="61"/>
      <c r="B179" s="62"/>
      <c r="C179" s="63"/>
      <c r="D179" s="62"/>
      <c r="E179" s="62"/>
      <c r="F179" s="63"/>
      <c r="G179" s="63"/>
      <c r="H179" s="63"/>
      <c r="I179" s="63"/>
      <c r="J179" s="63"/>
      <c r="K179" s="63"/>
      <c r="L179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="80" zoomScaleNormal="80" zoomScalePageLayoutView="0" workbookViewId="0" topLeftCell="A1">
      <pane ySplit="11" topLeftCell="A148" activePane="bottomLeft" state="frozen"/>
      <selection pane="topLeft" activeCell="A1" sqref="A1"/>
      <selection pane="bottomLeft" activeCell="C165" sqref="C165:K17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176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7" t="s">
        <v>19</v>
      </c>
      <c r="P11" s="10" t="s">
        <v>18</v>
      </c>
    </row>
    <row r="12" spans="1:16" ht="12.75">
      <c r="A12" s="28" t="s">
        <v>85</v>
      </c>
      <c r="B12">
        <v>40</v>
      </c>
      <c r="C12" s="1">
        <f aca="true" t="shared" si="0" ref="C12:C43">B12/$B$151</f>
        <v>0.0006221033313633395</v>
      </c>
      <c r="D12" s="5">
        <f aca="true" t="shared" si="1" ref="D12:D43">C12*$B$154</f>
        <v>0</v>
      </c>
      <c r="E12" s="5">
        <f aca="true" t="shared" si="2" ref="E12:E149">B12+D12</f>
        <v>40</v>
      </c>
      <c r="H12" s="66">
        <f>E12</f>
        <v>40</v>
      </c>
      <c r="I12" s="17"/>
      <c r="P12" s="17">
        <f>E12</f>
        <v>40</v>
      </c>
    </row>
    <row r="13" spans="1:16" ht="12.75">
      <c r="A13" s="28" t="s">
        <v>170</v>
      </c>
      <c r="B13">
        <v>31</v>
      </c>
      <c r="C13" s="1">
        <f t="shared" si="0"/>
        <v>0.0004821300818065881</v>
      </c>
      <c r="D13" s="5">
        <f t="shared" si="1"/>
        <v>0</v>
      </c>
      <c r="E13" s="5">
        <f>B13+D13</f>
        <v>31</v>
      </c>
      <c r="H13" s="66">
        <f>E13</f>
        <v>31</v>
      </c>
      <c r="I13" s="17"/>
      <c r="P13" s="17">
        <f>E13</f>
        <v>31</v>
      </c>
    </row>
    <row r="14" spans="1:16" ht="12.75">
      <c r="A14" s="27" t="s">
        <v>235</v>
      </c>
      <c r="B14">
        <v>0</v>
      </c>
      <c r="C14" s="1">
        <f t="shared" si="0"/>
        <v>0</v>
      </c>
      <c r="D14" s="5">
        <f t="shared" si="1"/>
        <v>0</v>
      </c>
      <c r="E14" s="5">
        <f t="shared" si="2"/>
        <v>0</v>
      </c>
      <c r="I14" s="67">
        <f>E14</f>
        <v>0</v>
      </c>
      <c r="P14" s="17">
        <f aca="true" t="shared" si="3" ref="P14:P85">E14</f>
        <v>0</v>
      </c>
    </row>
    <row r="15" spans="1:16" ht="12.75">
      <c r="A15" s="27" t="s">
        <v>86</v>
      </c>
      <c r="B15">
        <v>183</v>
      </c>
      <c r="C15" s="1">
        <f t="shared" si="0"/>
        <v>0.002846122740987278</v>
      </c>
      <c r="D15" s="5">
        <f t="shared" si="1"/>
        <v>0</v>
      </c>
      <c r="E15" s="5">
        <f>B15+D15</f>
        <v>183</v>
      </c>
      <c r="I15" s="67">
        <f>E15</f>
        <v>183</v>
      </c>
      <c r="P15" s="17">
        <f>E15</f>
        <v>183</v>
      </c>
    </row>
    <row r="16" spans="1:16" ht="12.75">
      <c r="A16" s="28" t="s">
        <v>24</v>
      </c>
      <c r="B16">
        <v>18</v>
      </c>
      <c r="C16" s="1">
        <f t="shared" si="0"/>
        <v>0.00027994649911350274</v>
      </c>
      <c r="D16" s="5">
        <f t="shared" si="1"/>
        <v>0</v>
      </c>
      <c r="E16" s="5">
        <f t="shared" si="2"/>
        <v>18</v>
      </c>
      <c r="H16" s="66">
        <f>E16</f>
        <v>18</v>
      </c>
      <c r="P16" s="17">
        <f t="shared" si="3"/>
        <v>18</v>
      </c>
    </row>
    <row r="17" spans="1:16" ht="12.75">
      <c r="A17" s="28" t="s">
        <v>106</v>
      </c>
      <c r="B17">
        <v>3</v>
      </c>
      <c r="C17" s="1">
        <f t="shared" si="0"/>
        <v>4.665774985225046E-05</v>
      </c>
      <c r="D17" s="5">
        <f t="shared" si="1"/>
        <v>0</v>
      </c>
      <c r="E17" s="5">
        <f t="shared" si="2"/>
        <v>3</v>
      </c>
      <c r="H17" s="66">
        <f>E17</f>
        <v>3</v>
      </c>
      <c r="P17" s="17">
        <f t="shared" si="3"/>
        <v>3</v>
      </c>
    </row>
    <row r="18" spans="1:16" ht="12.75">
      <c r="A18" s="28" t="s">
        <v>211</v>
      </c>
      <c r="B18">
        <v>0</v>
      </c>
      <c r="C18" s="1">
        <f t="shared" si="0"/>
        <v>0</v>
      </c>
      <c r="D18" s="5">
        <f t="shared" si="1"/>
        <v>0</v>
      </c>
      <c r="E18" s="5">
        <f>B18+D18</f>
        <v>0</v>
      </c>
      <c r="H18" s="66">
        <f>E18</f>
        <v>0</v>
      </c>
      <c r="P18" s="17">
        <f>E18</f>
        <v>0</v>
      </c>
    </row>
    <row r="19" spans="1:16" ht="12.75">
      <c r="A19" s="28" t="s">
        <v>25</v>
      </c>
      <c r="B19">
        <v>4293</v>
      </c>
      <c r="C19" s="1">
        <f t="shared" si="0"/>
        <v>0.0667672400385704</v>
      </c>
      <c r="D19" s="5">
        <f t="shared" si="1"/>
        <v>0</v>
      </c>
      <c r="E19" s="5">
        <f t="shared" si="2"/>
        <v>4293</v>
      </c>
      <c r="H19" s="66">
        <f>E19</f>
        <v>4293</v>
      </c>
      <c r="P19" s="17">
        <f t="shared" si="3"/>
        <v>4293</v>
      </c>
    </row>
    <row r="20" spans="1:16" ht="12.75">
      <c r="A20" s="27" t="s">
        <v>107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7">
        <f>E20</f>
        <v>0</v>
      </c>
      <c r="P20" s="17">
        <f t="shared" si="3"/>
        <v>0</v>
      </c>
    </row>
    <row r="21" spans="1:16" ht="12.75">
      <c r="A21" s="28" t="s">
        <v>87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H21" s="66">
        <f>E21</f>
        <v>0</v>
      </c>
      <c r="P21" s="17">
        <f t="shared" si="3"/>
        <v>0</v>
      </c>
    </row>
    <row r="22" spans="1:16" ht="12.75">
      <c r="A22" s="41" t="s">
        <v>108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J22" s="70">
        <f>E22</f>
        <v>0</v>
      </c>
      <c r="P22" s="17">
        <f t="shared" si="3"/>
        <v>0</v>
      </c>
    </row>
    <row r="23" spans="1:16" ht="12.75">
      <c r="A23" s="28" t="s">
        <v>26</v>
      </c>
      <c r="B23">
        <v>1</v>
      </c>
      <c r="C23" s="1">
        <f t="shared" si="0"/>
        <v>1.5552583284083488E-05</v>
      </c>
      <c r="D23" s="5">
        <f t="shared" si="1"/>
        <v>0</v>
      </c>
      <c r="E23" s="5">
        <f t="shared" si="2"/>
        <v>1</v>
      </c>
      <c r="H23" s="66">
        <f>E23</f>
        <v>1</v>
      </c>
      <c r="P23" s="17">
        <f t="shared" si="3"/>
        <v>1</v>
      </c>
    </row>
    <row r="24" spans="1:16" ht="12.75">
      <c r="A24" s="27" t="s">
        <v>88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7">
        <f>E24</f>
        <v>0</v>
      </c>
      <c r="P24" s="17">
        <f t="shared" si="3"/>
        <v>0</v>
      </c>
    </row>
    <row r="25" spans="1:16" ht="12.75">
      <c r="A25" s="27" t="s">
        <v>162</v>
      </c>
      <c r="B25"/>
      <c r="C25" s="1">
        <f t="shared" si="0"/>
        <v>0</v>
      </c>
      <c r="D25" s="5">
        <f t="shared" si="1"/>
        <v>0</v>
      </c>
      <c r="E25" s="5">
        <f aca="true" t="shared" si="4" ref="E25:E35">B25+D25</f>
        <v>0</v>
      </c>
      <c r="I25" s="67">
        <f aca="true" t="shared" si="5" ref="I25:I38">E25</f>
        <v>0</v>
      </c>
      <c r="P25" s="17">
        <f t="shared" si="3"/>
        <v>0</v>
      </c>
    </row>
    <row r="26" spans="1:16" ht="12.75">
      <c r="A26" s="27" t="s">
        <v>183</v>
      </c>
      <c r="B26"/>
      <c r="C26" s="1">
        <f t="shared" si="0"/>
        <v>0</v>
      </c>
      <c r="D26" s="5">
        <f t="shared" si="1"/>
        <v>0</v>
      </c>
      <c r="E26" s="5">
        <f t="shared" si="4"/>
        <v>0</v>
      </c>
      <c r="I26" s="67">
        <f t="shared" si="5"/>
        <v>0</v>
      </c>
      <c r="P26" s="17">
        <f t="shared" si="3"/>
        <v>0</v>
      </c>
    </row>
    <row r="27" spans="1:16" ht="12.75">
      <c r="A27" s="27" t="s">
        <v>212</v>
      </c>
      <c r="B27">
        <v>303</v>
      </c>
      <c r="C27" s="1">
        <f t="shared" si="0"/>
        <v>0.004712432735077297</v>
      </c>
      <c r="D27" s="5">
        <f t="shared" si="1"/>
        <v>0</v>
      </c>
      <c r="E27" s="5">
        <f t="shared" si="4"/>
        <v>303</v>
      </c>
      <c r="I27" s="67">
        <f t="shared" si="5"/>
        <v>303</v>
      </c>
      <c r="P27" s="17">
        <f t="shared" si="3"/>
        <v>303</v>
      </c>
    </row>
    <row r="28" spans="1:16" ht="12.75">
      <c r="A28" s="27" t="s">
        <v>228</v>
      </c>
      <c r="B28"/>
      <c r="C28" s="1">
        <f t="shared" si="0"/>
        <v>0</v>
      </c>
      <c r="D28" s="5">
        <f t="shared" si="1"/>
        <v>0</v>
      </c>
      <c r="E28" s="5">
        <f>B28+D28</f>
        <v>0</v>
      </c>
      <c r="I28" s="67">
        <f>E28</f>
        <v>0</v>
      </c>
      <c r="P28" s="17">
        <f>E28</f>
        <v>0</v>
      </c>
    </row>
    <row r="29" spans="1:16" ht="12.75">
      <c r="A29" s="27" t="s">
        <v>109</v>
      </c>
      <c r="B29"/>
      <c r="C29" s="1">
        <f t="shared" si="0"/>
        <v>0</v>
      </c>
      <c r="D29" s="5">
        <f t="shared" si="1"/>
        <v>0</v>
      </c>
      <c r="E29" s="5">
        <f t="shared" si="4"/>
        <v>0</v>
      </c>
      <c r="I29" s="67">
        <f t="shared" si="5"/>
        <v>0</v>
      </c>
      <c r="P29" s="17">
        <f t="shared" si="3"/>
        <v>0</v>
      </c>
    </row>
    <row r="30" spans="1:16" ht="12.75">
      <c r="A30" s="27" t="s">
        <v>195</v>
      </c>
      <c r="B30"/>
      <c r="C30" s="1">
        <f t="shared" si="0"/>
        <v>0</v>
      </c>
      <c r="D30" s="5">
        <f t="shared" si="1"/>
        <v>0</v>
      </c>
      <c r="E30" s="5">
        <f t="shared" si="4"/>
        <v>0</v>
      </c>
      <c r="I30" s="67">
        <f t="shared" si="5"/>
        <v>0</v>
      </c>
      <c r="P30" s="17">
        <f t="shared" si="3"/>
        <v>0</v>
      </c>
    </row>
    <row r="31" spans="1:16" ht="12.75">
      <c r="A31" s="27" t="s">
        <v>89</v>
      </c>
      <c r="B31">
        <v>10</v>
      </c>
      <c r="C31" s="1">
        <f t="shared" si="0"/>
        <v>0.00015552583284083487</v>
      </c>
      <c r="D31" s="5">
        <f t="shared" si="1"/>
        <v>0</v>
      </c>
      <c r="E31" s="5">
        <f t="shared" si="4"/>
        <v>10</v>
      </c>
      <c r="I31" s="67">
        <f t="shared" si="5"/>
        <v>10</v>
      </c>
      <c r="P31" s="17">
        <f t="shared" si="3"/>
        <v>10</v>
      </c>
    </row>
    <row r="32" spans="1:16" ht="12.75">
      <c r="A32" s="27" t="s">
        <v>180</v>
      </c>
      <c r="B32"/>
      <c r="C32" s="1">
        <f t="shared" si="0"/>
        <v>0</v>
      </c>
      <c r="D32" s="5">
        <f t="shared" si="1"/>
        <v>0</v>
      </c>
      <c r="E32" s="5">
        <f t="shared" si="4"/>
        <v>0</v>
      </c>
      <c r="I32" s="67">
        <f t="shared" si="5"/>
        <v>0</v>
      </c>
      <c r="P32" s="17">
        <f t="shared" si="3"/>
        <v>0</v>
      </c>
    </row>
    <row r="33" spans="1:16" ht="12.75">
      <c r="A33" s="27" t="s">
        <v>27</v>
      </c>
      <c r="B33">
        <v>755</v>
      </c>
      <c r="C33" s="1">
        <f t="shared" si="0"/>
        <v>0.011742200379483031</v>
      </c>
      <c r="D33" s="5">
        <f t="shared" si="1"/>
        <v>0</v>
      </c>
      <c r="E33" s="5">
        <f t="shared" si="4"/>
        <v>755</v>
      </c>
      <c r="I33" s="67">
        <f t="shared" si="5"/>
        <v>755</v>
      </c>
      <c r="P33" s="17">
        <f t="shared" si="3"/>
        <v>755</v>
      </c>
    </row>
    <row r="34" spans="1:16" ht="12.75">
      <c r="A34" s="27" t="s">
        <v>124</v>
      </c>
      <c r="B34">
        <v>106</v>
      </c>
      <c r="C34" s="1">
        <f t="shared" si="0"/>
        <v>0.0016485738281128495</v>
      </c>
      <c r="D34" s="5">
        <f t="shared" si="1"/>
        <v>0</v>
      </c>
      <c r="E34" s="5">
        <f t="shared" si="4"/>
        <v>106</v>
      </c>
      <c r="I34" s="67">
        <f t="shared" si="5"/>
        <v>106</v>
      </c>
      <c r="P34" s="17">
        <f t="shared" si="3"/>
        <v>106</v>
      </c>
    </row>
    <row r="35" spans="1:16" ht="12.75">
      <c r="A35" s="27" t="s">
        <v>163</v>
      </c>
      <c r="B35">
        <v>45</v>
      </c>
      <c r="C35" s="1">
        <f t="shared" si="0"/>
        <v>0.0006998662477837569</v>
      </c>
      <c r="D35" s="5">
        <f t="shared" si="1"/>
        <v>0</v>
      </c>
      <c r="E35" s="5">
        <f t="shared" si="4"/>
        <v>45</v>
      </c>
      <c r="I35" s="67">
        <f t="shared" si="5"/>
        <v>45</v>
      </c>
      <c r="P35" s="17">
        <f t="shared" si="3"/>
        <v>45</v>
      </c>
    </row>
    <row r="36" spans="1:16" ht="12.75">
      <c r="A36" s="27" t="s">
        <v>189</v>
      </c>
      <c r="B36"/>
      <c r="C36" s="1">
        <f t="shared" si="0"/>
        <v>0</v>
      </c>
      <c r="D36" s="5">
        <f t="shared" si="1"/>
        <v>0</v>
      </c>
      <c r="E36" s="5">
        <f t="shared" si="2"/>
        <v>0</v>
      </c>
      <c r="I36" s="67">
        <f t="shared" si="5"/>
        <v>0</v>
      </c>
      <c r="P36" s="17">
        <f t="shared" si="3"/>
        <v>0</v>
      </c>
    </row>
    <row r="37" spans="1:16" ht="12.75">
      <c r="A37" s="27" t="s">
        <v>184</v>
      </c>
      <c r="B37">
        <v>20</v>
      </c>
      <c r="C37" s="1">
        <f t="shared" si="0"/>
        <v>0.00031105166568166974</v>
      </c>
      <c r="D37" s="5">
        <f t="shared" si="1"/>
        <v>0</v>
      </c>
      <c r="E37" s="5">
        <f>B37+D37</f>
        <v>20</v>
      </c>
      <c r="I37" s="67">
        <f>E37</f>
        <v>20</v>
      </c>
      <c r="P37" s="17">
        <f t="shared" si="3"/>
        <v>20</v>
      </c>
    </row>
    <row r="38" spans="1:16" ht="12.75">
      <c r="A38" s="27" t="s">
        <v>135</v>
      </c>
      <c r="B38"/>
      <c r="C38" s="1">
        <f t="shared" si="0"/>
        <v>0</v>
      </c>
      <c r="D38" s="5">
        <f t="shared" si="1"/>
        <v>0</v>
      </c>
      <c r="E38" s="5">
        <f aca="true" t="shared" si="6" ref="E38:E56">B38+D38</f>
        <v>0</v>
      </c>
      <c r="I38" s="67">
        <f t="shared" si="5"/>
        <v>0</v>
      </c>
      <c r="P38" s="17">
        <f t="shared" si="3"/>
        <v>0</v>
      </c>
    </row>
    <row r="39" spans="1:16" ht="12.75">
      <c r="A39" s="29" t="s">
        <v>28</v>
      </c>
      <c r="B39">
        <v>2541</v>
      </c>
      <c r="C39" s="1">
        <f t="shared" si="0"/>
        <v>0.03951911412485614</v>
      </c>
      <c r="D39" s="5">
        <f t="shared" si="1"/>
        <v>0</v>
      </c>
      <c r="E39" s="5">
        <f t="shared" si="6"/>
        <v>2541</v>
      </c>
      <c r="G39" s="68">
        <f>E39</f>
        <v>2541</v>
      </c>
      <c r="P39" s="17">
        <f t="shared" si="3"/>
        <v>2541</v>
      </c>
    </row>
    <row r="40" spans="1:16" ht="12.75">
      <c r="A40" s="96" t="s">
        <v>29</v>
      </c>
      <c r="B40">
        <v>18981</v>
      </c>
      <c r="C40" s="1">
        <f t="shared" si="0"/>
        <v>0.29520358331518864</v>
      </c>
      <c r="D40" s="5">
        <f t="shared" si="1"/>
        <v>0</v>
      </c>
      <c r="E40" s="5">
        <f t="shared" si="6"/>
        <v>18981</v>
      </c>
      <c r="G40" s="78"/>
      <c r="O40" s="76">
        <f>E40</f>
        <v>18981</v>
      </c>
      <c r="P40" s="17"/>
    </row>
    <row r="41" spans="1:16" ht="12.75">
      <c r="A41" s="29" t="s">
        <v>30</v>
      </c>
      <c r="B41">
        <v>45</v>
      </c>
      <c r="C41" s="1">
        <f t="shared" si="0"/>
        <v>0.0006998662477837569</v>
      </c>
      <c r="D41" s="5">
        <f t="shared" si="1"/>
        <v>0</v>
      </c>
      <c r="E41" s="5">
        <f t="shared" si="6"/>
        <v>45</v>
      </c>
      <c r="G41" s="68">
        <f>E41</f>
        <v>45</v>
      </c>
      <c r="P41" s="17">
        <f t="shared" si="3"/>
        <v>45</v>
      </c>
    </row>
    <row r="42" spans="1:16" ht="12.75">
      <c r="A42" s="29" t="s">
        <v>31</v>
      </c>
      <c r="B42">
        <v>554</v>
      </c>
      <c r="C42" s="1">
        <f t="shared" si="0"/>
        <v>0.008616131139382251</v>
      </c>
      <c r="D42" s="5">
        <f t="shared" si="1"/>
        <v>0</v>
      </c>
      <c r="E42" s="5">
        <f t="shared" si="6"/>
        <v>554</v>
      </c>
      <c r="G42" s="68">
        <f>E42</f>
        <v>554</v>
      </c>
      <c r="P42" s="17">
        <f t="shared" si="3"/>
        <v>554</v>
      </c>
    </row>
    <row r="43" spans="1:16" ht="12.75">
      <c r="A43" s="30" t="s">
        <v>32</v>
      </c>
      <c r="B43">
        <v>9</v>
      </c>
      <c r="C43" s="1">
        <f t="shared" si="0"/>
        <v>0.00013997324955675137</v>
      </c>
      <c r="D43" s="5">
        <f t="shared" si="1"/>
        <v>0</v>
      </c>
      <c r="E43" s="5">
        <f t="shared" si="6"/>
        <v>9</v>
      </c>
      <c r="F43" s="69">
        <f>E43</f>
        <v>9</v>
      </c>
      <c r="G43" s="6"/>
      <c r="P43" s="17">
        <f t="shared" si="3"/>
        <v>9</v>
      </c>
    </row>
    <row r="44" spans="1:16" ht="12.75">
      <c r="A44" s="29" t="s">
        <v>33</v>
      </c>
      <c r="B44">
        <v>1087</v>
      </c>
      <c r="C44" s="1">
        <f aca="true" t="shared" si="7" ref="C44:C75">B44/$B$151</f>
        <v>0.01690565802979875</v>
      </c>
      <c r="D44" s="5">
        <f aca="true" t="shared" si="8" ref="D44:D75">C44*$B$154</f>
        <v>0</v>
      </c>
      <c r="E44" s="5">
        <f t="shared" si="6"/>
        <v>1087</v>
      </c>
      <c r="G44" s="68">
        <f>E44</f>
        <v>1087</v>
      </c>
      <c r="P44" s="17">
        <f t="shared" si="3"/>
        <v>1087</v>
      </c>
    </row>
    <row r="45" spans="1:16" ht="12.75">
      <c r="A45" s="30" t="s">
        <v>34</v>
      </c>
      <c r="B45">
        <v>857</v>
      </c>
      <c r="C45" s="1">
        <f t="shared" si="7"/>
        <v>0.013328563874459548</v>
      </c>
      <c r="D45" s="5">
        <f t="shared" si="8"/>
        <v>0</v>
      </c>
      <c r="E45" s="5">
        <f t="shared" si="6"/>
        <v>857</v>
      </c>
      <c r="F45" s="69">
        <f>E45</f>
        <v>857</v>
      </c>
      <c r="P45" s="17">
        <f t="shared" si="3"/>
        <v>857</v>
      </c>
    </row>
    <row r="46" spans="1:16" ht="12.75">
      <c r="A46" s="96" t="s">
        <v>35</v>
      </c>
      <c r="B46">
        <v>21295</v>
      </c>
      <c r="C46" s="1">
        <f t="shared" si="7"/>
        <v>0.33119226103455784</v>
      </c>
      <c r="D46" s="5">
        <f t="shared" si="8"/>
        <v>0</v>
      </c>
      <c r="E46" s="5">
        <f t="shared" si="6"/>
        <v>21295</v>
      </c>
      <c r="G46" s="78"/>
      <c r="O46" s="76">
        <f>E46</f>
        <v>21295</v>
      </c>
      <c r="P46" s="17"/>
    </row>
    <row r="47" spans="1:16" ht="12.75">
      <c r="A47" s="30" t="s">
        <v>36</v>
      </c>
      <c r="B47">
        <v>6214</v>
      </c>
      <c r="C47" s="1">
        <f t="shared" si="7"/>
        <v>0.09664375252729479</v>
      </c>
      <c r="D47" s="5">
        <f t="shared" si="8"/>
        <v>0</v>
      </c>
      <c r="E47" s="5">
        <f t="shared" si="6"/>
        <v>6214</v>
      </c>
      <c r="F47" s="69">
        <f>E47</f>
        <v>6214</v>
      </c>
      <c r="P47" s="17">
        <f t="shared" si="3"/>
        <v>6214</v>
      </c>
    </row>
    <row r="48" spans="1:16" ht="12.75">
      <c r="A48" s="30" t="s">
        <v>37</v>
      </c>
      <c r="B48">
        <v>220</v>
      </c>
      <c r="C48" s="1">
        <f t="shared" si="7"/>
        <v>0.003421568322498367</v>
      </c>
      <c r="D48" s="5">
        <f t="shared" si="8"/>
        <v>0</v>
      </c>
      <c r="E48" s="5">
        <f t="shared" si="6"/>
        <v>220</v>
      </c>
      <c r="F48" s="69">
        <f aca="true" t="shared" si="9" ref="F48:F54">E48</f>
        <v>220</v>
      </c>
      <c r="P48" s="17">
        <f t="shared" si="3"/>
        <v>220</v>
      </c>
    </row>
    <row r="49" spans="1:16" ht="12.75">
      <c r="A49" s="30" t="s">
        <v>90</v>
      </c>
      <c r="B49">
        <v>72</v>
      </c>
      <c r="C49" s="1">
        <f t="shared" si="7"/>
        <v>0.001119785996454011</v>
      </c>
      <c r="D49" s="5">
        <f t="shared" si="8"/>
        <v>0</v>
      </c>
      <c r="E49" s="5">
        <f t="shared" si="6"/>
        <v>72</v>
      </c>
      <c r="F49" s="69">
        <f t="shared" si="9"/>
        <v>72</v>
      </c>
      <c r="P49" s="17">
        <f t="shared" si="3"/>
        <v>72</v>
      </c>
    </row>
    <row r="50" spans="1:16" ht="12.75">
      <c r="A50" s="30" t="s">
        <v>91</v>
      </c>
      <c r="B50">
        <v>305</v>
      </c>
      <c r="C50" s="1">
        <f t="shared" si="7"/>
        <v>0.004743537901645463</v>
      </c>
      <c r="D50" s="5">
        <f t="shared" si="8"/>
        <v>0</v>
      </c>
      <c r="E50" s="5">
        <f t="shared" si="6"/>
        <v>305</v>
      </c>
      <c r="F50" s="69">
        <f t="shared" si="9"/>
        <v>305</v>
      </c>
      <c r="P50" s="17">
        <f t="shared" si="3"/>
        <v>305</v>
      </c>
    </row>
    <row r="51" spans="1:16" ht="12.75">
      <c r="A51" s="30" t="s">
        <v>38</v>
      </c>
      <c r="B51">
        <v>410</v>
      </c>
      <c r="C51" s="1">
        <f t="shared" si="7"/>
        <v>0.006376559146474229</v>
      </c>
      <c r="D51" s="5">
        <f t="shared" si="8"/>
        <v>0</v>
      </c>
      <c r="E51" s="5">
        <f t="shared" si="6"/>
        <v>410</v>
      </c>
      <c r="F51" s="69">
        <f t="shared" si="9"/>
        <v>410</v>
      </c>
      <c r="P51" s="17">
        <f t="shared" si="3"/>
        <v>410</v>
      </c>
    </row>
    <row r="52" spans="1:16" ht="12.75">
      <c r="A52" s="30" t="s">
        <v>39</v>
      </c>
      <c r="B52">
        <v>2141</v>
      </c>
      <c r="C52" s="1">
        <f t="shared" si="7"/>
        <v>0.03329808081122274</v>
      </c>
      <c r="D52" s="5">
        <f t="shared" si="8"/>
        <v>0</v>
      </c>
      <c r="E52" s="5">
        <f t="shared" si="6"/>
        <v>2141</v>
      </c>
      <c r="F52" s="69">
        <f t="shared" si="9"/>
        <v>2141</v>
      </c>
      <c r="P52" s="17">
        <f t="shared" si="3"/>
        <v>2141</v>
      </c>
    </row>
    <row r="53" spans="1:16" ht="12.75">
      <c r="A53" s="30" t="s">
        <v>40</v>
      </c>
      <c r="B53">
        <v>818</v>
      </c>
      <c r="C53" s="1">
        <f t="shared" si="7"/>
        <v>0.012722013126380292</v>
      </c>
      <c r="D53" s="5">
        <f t="shared" si="8"/>
        <v>0</v>
      </c>
      <c r="E53" s="5">
        <f t="shared" si="6"/>
        <v>818</v>
      </c>
      <c r="F53" s="69">
        <f t="shared" si="9"/>
        <v>818</v>
      </c>
      <c r="P53" s="17">
        <f t="shared" si="3"/>
        <v>818</v>
      </c>
    </row>
    <row r="54" spans="1:16" ht="12.75">
      <c r="A54" s="30" t="s">
        <v>41</v>
      </c>
      <c r="B54">
        <v>203</v>
      </c>
      <c r="C54" s="1">
        <f t="shared" si="7"/>
        <v>0.0031571744066689477</v>
      </c>
      <c r="D54" s="5">
        <f t="shared" si="8"/>
        <v>0</v>
      </c>
      <c r="E54" s="5">
        <f t="shared" si="6"/>
        <v>203</v>
      </c>
      <c r="F54" s="69">
        <f t="shared" si="9"/>
        <v>203</v>
      </c>
      <c r="P54" s="17">
        <f t="shared" si="3"/>
        <v>203</v>
      </c>
    </row>
    <row r="55" spans="1:16" ht="12.75">
      <c r="A55" s="28" t="s">
        <v>110</v>
      </c>
      <c r="B55"/>
      <c r="C55" s="1">
        <f t="shared" si="7"/>
        <v>0</v>
      </c>
      <c r="D55" s="5">
        <f t="shared" si="8"/>
        <v>0</v>
      </c>
      <c r="E55" s="5">
        <f t="shared" si="6"/>
        <v>0</v>
      </c>
      <c r="H55" s="66">
        <f>E55</f>
        <v>0</v>
      </c>
      <c r="P55" s="17">
        <f t="shared" si="3"/>
        <v>0</v>
      </c>
    </row>
    <row r="56" spans="1:16" ht="12.75">
      <c r="A56" s="28" t="s">
        <v>42</v>
      </c>
      <c r="B56">
        <v>5</v>
      </c>
      <c r="C56" s="1">
        <f t="shared" si="7"/>
        <v>7.776291642041744E-05</v>
      </c>
      <c r="D56" s="5">
        <f t="shared" si="8"/>
        <v>0</v>
      </c>
      <c r="E56" s="5">
        <f t="shared" si="6"/>
        <v>5</v>
      </c>
      <c r="H56" s="66">
        <f>E56</f>
        <v>5</v>
      </c>
      <c r="P56" s="17">
        <f t="shared" si="3"/>
        <v>5</v>
      </c>
    </row>
    <row r="57" spans="1:16" ht="12.75">
      <c r="A57" s="28" t="s">
        <v>43</v>
      </c>
      <c r="B57">
        <v>11</v>
      </c>
      <c r="C57" s="1">
        <f t="shared" si="7"/>
        <v>0.00017107841612491834</v>
      </c>
      <c r="D57" s="5">
        <f t="shared" si="8"/>
        <v>0</v>
      </c>
      <c r="E57" s="5">
        <f t="shared" si="2"/>
        <v>11</v>
      </c>
      <c r="H57" s="66">
        <f>E57</f>
        <v>11</v>
      </c>
      <c r="P57" s="17">
        <f t="shared" si="3"/>
        <v>11</v>
      </c>
    </row>
    <row r="58" spans="1:16" ht="12.75">
      <c r="A58" s="28" t="s">
        <v>164</v>
      </c>
      <c r="B58">
        <v>0</v>
      </c>
      <c r="C58" s="1">
        <f t="shared" si="7"/>
        <v>0</v>
      </c>
      <c r="D58" s="5">
        <f t="shared" si="8"/>
        <v>0</v>
      </c>
      <c r="E58" s="5">
        <f t="shared" si="2"/>
        <v>0</v>
      </c>
      <c r="H58" s="66">
        <f>E58</f>
        <v>0</v>
      </c>
      <c r="P58" s="17">
        <f t="shared" si="3"/>
        <v>0</v>
      </c>
    </row>
    <row r="59" spans="1:16" ht="12.75">
      <c r="A59" s="28" t="s">
        <v>125</v>
      </c>
      <c r="B59">
        <v>5</v>
      </c>
      <c r="C59" s="1">
        <f t="shared" si="7"/>
        <v>7.776291642041744E-05</v>
      </c>
      <c r="D59" s="5">
        <f t="shared" si="8"/>
        <v>0</v>
      </c>
      <c r="E59" s="5">
        <f t="shared" si="2"/>
        <v>5</v>
      </c>
      <c r="H59" s="66">
        <f>E59</f>
        <v>5</v>
      </c>
      <c r="P59" s="17">
        <f t="shared" si="3"/>
        <v>5</v>
      </c>
    </row>
    <row r="60" spans="1:16" ht="12.75">
      <c r="A60" s="27" t="s">
        <v>44</v>
      </c>
      <c r="B60">
        <v>30</v>
      </c>
      <c r="C60" s="1">
        <f t="shared" si="7"/>
        <v>0.0004665774985225046</v>
      </c>
      <c r="D60" s="5">
        <f t="shared" si="8"/>
        <v>0</v>
      </c>
      <c r="E60" s="5">
        <f t="shared" si="2"/>
        <v>30</v>
      </c>
      <c r="I60" s="67">
        <f>E60</f>
        <v>30</v>
      </c>
      <c r="P60" s="17">
        <f t="shared" si="3"/>
        <v>30</v>
      </c>
    </row>
    <row r="61" spans="1:16" ht="12.75">
      <c r="A61" s="27" t="s">
        <v>45</v>
      </c>
      <c r="B61">
        <v>99</v>
      </c>
      <c r="C61" s="1">
        <f t="shared" si="7"/>
        <v>0.0015397057451242652</v>
      </c>
      <c r="D61" s="5">
        <f t="shared" si="8"/>
        <v>0</v>
      </c>
      <c r="E61" s="5">
        <f t="shared" si="2"/>
        <v>99</v>
      </c>
      <c r="I61" s="67">
        <f aca="true" t="shared" si="10" ref="I61:I66">E61</f>
        <v>99</v>
      </c>
      <c r="P61" s="17">
        <f t="shared" si="3"/>
        <v>99</v>
      </c>
    </row>
    <row r="62" spans="1:16" ht="12.75">
      <c r="A62" s="27" t="s">
        <v>46</v>
      </c>
      <c r="B62">
        <v>29</v>
      </c>
      <c r="C62" s="1">
        <f t="shared" si="7"/>
        <v>0.0004510249152384211</v>
      </c>
      <c r="D62" s="5">
        <f t="shared" si="8"/>
        <v>0</v>
      </c>
      <c r="E62" s="5">
        <f t="shared" si="2"/>
        <v>29</v>
      </c>
      <c r="I62" s="67">
        <f t="shared" si="10"/>
        <v>29</v>
      </c>
      <c r="P62" s="17">
        <f t="shared" si="3"/>
        <v>29</v>
      </c>
    </row>
    <row r="63" spans="1:16" ht="12.75">
      <c r="A63" s="27" t="s">
        <v>47</v>
      </c>
      <c r="B63">
        <v>37</v>
      </c>
      <c r="C63" s="1">
        <f t="shared" si="7"/>
        <v>0.000575445581511089</v>
      </c>
      <c r="D63" s="5">
        <f t="shared" si="8"/>
        <v>0</v>
      </c>
      <c r="E63" s="5">
        <f t="shared" si="2"/>
        <v>37</v>
      </c>
      <c r="I63" s="67">
        <f t="shared" si="10"/>
        <v>37</v>
      </c>
      <c r="P63" s="17">
        <f t="shared" si="3"/>
        <v>37</v>
      </c>
    </row>
    <row r="64" spans="1:16" ht="12.75">
      <c r="A64" s="27" t="s">
        <v>48</v>
      </c>
      <c r="B64">
        <v>32</v>
      </c>
      <c r="C64" s="1">
        <f t="shared" si="7"/>
        <v>0.0004976826650906716</v>
      </c>
      <c r="D64" s="5">
        <f t="shared" si="8"/>
        <v>0</v>
      </c>
      <c r="E64" s="5">
        <f t="shared" si="2"/>
        <v>32</v>
      </c>
      <c r="I64" s="67">
        <f t="shared" si="10"/>
        <v>32</v>
      </c>
      <c r="P64" s="17">
        <f t="shared" si="3"/>
        <v>32</v>
      </c>
    </row>
    <row r="65" spans="1:16" ht="12.75">
      <c r="A65" s="27" t="s">
        <v>49</v>
      </c>
      <c r="B65">
        <v>53</v>
      </c>
      <c r="C65" s="1">
        <f t="shared" si="7"/>
        <v>0.0008242869140564248</v>
      </c>
      <c r="D65" s="5">
        <f t="shared" si="8"/>
        <v>0</v>
      </c>
      <c r="E65" s="5">
        <f t="shared" si="2"/>
        <v>53</v>
      </c>
      <c r="I65" s="67">
        <f t="shared" si="10"/>
        <v>53</v>
      </c>
      <c r="P65" s="17">
        <f t="shared" si="3"/>
        <v>53</v>
      </c>
    </row>
    <row r="66" spans="1:16" ht="12.75">
      <c r="A66" s="27" t="s">
        <v>50</v>
      </c>
      <c r="B66">
        <v>48</v>
      </c>
      <c r="C66" s="1">
        <f t="shared" si="7"/>
        <v>0.0007465239976360074</v>
      </c>
      <c r="D66" s="5">
        <f t="shared" si="8"/>
        <v>0</v>
      </c>
      <c r="E66" s="5">
        <f t="shared" si="2"/>
        <v>48</v>
      </c>
      <c r="I66" s="67">
        <f t="shared" si="10"/>
        <v>48</v>
      </c>
      <c r="P66" s="17">
        <f t="shared" si="3"/>
        <v>48</v>
      </c>
    </row>
    <row r="67" spans="1:16" ht="12.75">
      <c r="A67" s="27" t="s">
        <v>51</v>
      </c>
      <c r="B67">
        <v>81</v>
      </c>
      <c r="C67" s="1">
        <f t="shared" si="7"/>
        <v>0.0012597592460107624</v>
      </c>
      <c r="D67" s="5">
        <f t="shared" si="8"/>
        <v>0</v>
      </c>
      <c r="E67" s="5">
        <f>B67+D67</f>
        <v>81</v>
      </c>
      <c r="I67" s="67">
        <f>E67</f>
        <v>81</v>
      </c>
      <c r="P67" s="17">
        <f>E67</f>
        <v>81</v>
      </c>
    </row>
    <row r="68" spans="1:16" ht="12.75">
      <c r="A68" s="27" t="s">
        <v>52</v>
      </c>
      <c r="B68"/>
      <c r="C68" s="1">
        <f t="shared" si="7"/>
        <v>0</v>
      </c>
      <c r="D68" s="5">
        <f t="shared" si="8"/>
        <v>0</v>
      </c>
      <c r="E68" s="5">
        <f>B68+D68</f>
        <v>0</v>
      </c>
      <c r="I68" s="67">
        <f>E68</f>
        <v>0</v>
      </c>
      <c r="P68" s="17">
        <f>E68</f>
        <v>0</v>
      </c>
    </row>
    <row r="69" spans="1:16" ht="12.75">
      <c r="A69" s="28" t="s">
        <v>53</v>
      </c>
      <c r="B69"/>
      <c r="C69" s="1">
        <f t="shared" si="7"/>
        <v>0</v>
      </c>
      <c r="D69" s="5">
        <f t="shared" si="8"/>
        <v>0</v>
      </c>
      <c r="E69" s="5">
        <f t="shared" si="2"/>
        <v>0</v>
      </c>
      <c r="H69" s="66">
        <f>E69</f>
        <v>0</v>
      </c>
      <c r="P69" s="17">
        <f t="shared" si="3"/>
        <v>0</v>
      </c>
    </row>
    <row r="70" spans="1:16" ht="12.75">
      <c r="A70" s="27" t="s">
        <v>54</v>
      </c>
      <c r="B70">
        <v>223</v>
      </c>
      <c r="C70" s="1">
        <f t="shared" si="7"/>
        <v>0.0034682260723506173</v>
      </c>
      <c r="D70" s="5">
        <f t="shared" si="8"/>
        <v>0</v>
      </c>
      <c r="E70" s="5">
        <f t="shared" si="2"/>
        <v>223</v>
      </c>
      <c r="I70" s="67">
        <f>E70</f>
        <v>223</v>
      </c>
      <c r="P70" s="17">
        <f t="shared" si="3"/>
        <v>223</v>
      </c>
    </row>
    <row r="71" spans="1:16" ht="12.75">
      <c r="A71" s="27" t="s">
        <v>126</v>
      </c>
      <c r="B71">
        <v>1</v>
      </c>
      <c r="C71" s="1">
        <f t="shared" si="7"/>
        <v>1.5552583284083488E-05</v>
      </c>
      <c r="D71" s="5">
        <f t="shared" si="8"/>
        <v>0</v>
      </c>
      <c r="E71" s="5">
        <f t="shared" si="2"/>
        <v>1</v>
      </c>
      <c r="I71" s="67">
        <f>E71</f>
        <v>1</v>
      </c>
      <c r="P71" s="17">
        <f t="shared" si="3"/>
        <v>1</v>
      </c>
    </row>
    <row r="72" spans="1:16" ht="12.75">
      <c r="A72" s="27" t="s">
        <v>55</v>
      </c>
      <c r="B72"/>
      <c r="C72" s="1">
        <f t="shared" si="7"/>
        <v>0</v>
      </c>
      <c r="D72" s="5">
        <f t="shared" si="8"/>
        <v>0</v>
      </c>
      <c r="E72" s="5">
        <f t="shared" si="2"/>
        <v>0</v>
      </c>
      <c r="I72" s="67">
        <f>E72</f>
        <v>0</v>
      </c>
      <c r="P72" s="17">
        <f t="shared" si="3"/>
        <v>0</v>
      </c>
    </row>
    <row r="73" spans="1:16" ht="12.75">
      <c r="A73" s="25" t="s">
        <v>92</v>
      </c>
      <c r="B73">
        <v>6</v>
      </c>
      <c r="C73" s="1">
        <f t="shared" si="7"/>
        <v>9.331549970450092E-05</v>
      </c>
      <c r="D73" s="5">
        <f t="shared" si="8"/>
        <v>0</v>
      </c>
      <c r="E73" s="5">
        <f t="shared" si="2"/>
        <v>6</v>
      </c>
      <c r="N73" s="73">
        <f>E73</f>
        <v>6</v>
      </c>
      <c r="P73" s="17">
        <f t="shared" si="3"/>
        <v>6</v>
      </c>
    </row>
    <row r="74" spans="1:16" ht="12.75">
      <c r="A74" s="28" t="s">
        <v>181</v>
      </c>
      <c r="B74"/>
      <c r="C74" s="1">
        <f t="shared" si="7"/>
        <v>0</v>
      </c>
      <c r="D74" s="5">
        <f t="shared" si="8"/>
        <v>0</v>
      </c>
      <c r="E74" s="5">
        <f>B74+D74</f>
        <v>0</v>
      </c>
      <c r="H74" s="66">
        <f>E74</f>
        <v>0</v>
      </c>
      <c r="P74" s="17">
        <f>E74</f>
        <v>0</v>
      </c>
    </row>
    <row r="75" spans="1:16" ht="12.75">
      <c r="A75" s="27" t="s">
        <v>127</v>
      </c>
      <c r="B75"/>
      <c r="C75" s="1">
        <f t="shared" si="7"/>
        <v>0</v>
      </c>
      <c r="D75" s="5">
        <f t="shared" si="8"/>
        <v>0</v>
      </c>
      <c r="E75" s="5">
        <f>B75+D75</f>
        <v>0</v>
      </c>
      <c r="I75" s="67">
        <f>E75</f>
        <v>0</v>
      </c>
      <c r="P75" s="17">
        <f>E75</f>
        <v>0</v>
      </c>
    </row>
    <row r="76" spans="1:16" ht="12.75">
      <c r="A76" s="28" t="s">
        <v>182</v>
      </c>
      <c r="B76"/>
      <c r="C76" s="1">
        <f aca="true" t="shared" si="11" ref="C76:C107">B76/$B$151</f>
        <v>0</v>
      </c>
      <c r="D76" s="5">
        <f aca="true" t="shared" si="12" ref="D76:D107">C76*$B$154</f>
        <v>0</v>
      </c>
      <c r="E76" s="5">
        <f t="shared" si="2"/>
        <v>0</v>
      </c>
      <c r="H76" s="66">
        <f>E76</f>
        <v>0</v>
      </c>
      <c r="P76" s="17">
        <f t="shared" si="3"/>
        <v>0</v>
      </c>
    </row>
    <row r="77" spans="1:16" ht="12.75">
      <c r="A77" s="28" t="s">
        <v>56</v>
      </c>
      <c r="B77"/>
      <c r="C77" s="1">
        <f t="shared" si="11"/>
        <v>0</v>
      </c>
      <c r="D77" s="5">
        <f t="shared" si="12"/>
        <v>0</v>
      </c>
      <c r="E77" s="5">
        <f>B77+D77</f>
        <v>0</v>
      </c>
      <c r="H77" s="66">
        <f>E77</f>
        <v>0</v>
      </c>
      <c r="P77" s="17">
        <f t="shared" si="3"/>
        <v>0</v>
      </c>
    </row>
    <row r="78" spans="1:16" ht="12.75">
      <c r="A78" s="28" t="s">
        <v>57</v>
      </c>
      <c r="B78"/>
      <c r="C78" s="1">
        <f t="shared" si="11"/>
        <v>0</v>
      </c>
      <c r="D78" s="5">
        <f t="shared" si="12"/>
        <v>0</v>
      </c>
      <c r="E78" s="5">
        <f t="shared" si="2"/>
        <v>0</v>
      </c>
      <c r="H78" s="66">
        <f>E78</f>
        <v>0</v>
      </c>
      <c r="P78" s="17">
        <f t="shared" si="3"/>
        <v>0</v>
      </c>
    </row>
    <row r="79" spans="1:16" ht="12.75">
      <c r="A79" s="28" t="s">
        <v>111</v>
      </c>
      <c r="B79"/>
      <c r="C79" s="1">
        <f t="shared" si="11"/>
        <v>0</v>
      </c>
      <c r="D79" s="5">
        <f t="shared" si="12"/>
        <v>0</v>
      </c>
      <c r="E79" s="5">
        <f t="shared" si="2"/>
        <v>0</v>
      </c>
      <c r="H79" s="66">
        <f>E79</f>
        <v>0</v>
      </c>
      <c r="P79" s="17">
        <f t="shared" si="3"/>
        <v>0</v>
      </c>
    </row>
    <row r="80" spans="1:16" ht="12.75">
      <c r="A80" s="27" t="s">
        <v>58</v>
      </c>
      <c r="B80">
        <v>270</v>
      </c>
      <c r="C80" s="1">
        <f t="shared" si="11"/>
        <v>0.004199197486702541</v>
      </c>
      <c r="D80" s="5">
        <f t="shared" si="12"/>
        <v>0</v>
      </c>
      <c r="E80" s="5">
        <f t="shared" si="2"/>
        <v>270</v>
      </c>
      <c r="I80" s="67">
        <f aca="true" t="shared" si="13" ref="I80:I85">E80</f>
        <v>270</v>
      </c>
      <c r="P80" s="17">
        <f t="shared" si="3"/>
        <v>270</v>
      </c>
    </row>
    <row r="81" spans="1:16" ht="12.75">
      <c r="A81" s="27" t="s">
        <v>128</v>
      </c>
      <c r="B81">
        <v>0</v>
      </c>
      <c r="C81" s="1">
        <f t="shared" si="11"/>
        <v>0</v>
      </c>
      <c r="D81" s="5">
        <f t="shared" si="12"/>
        <v>0</v>
      </c>
      <c r="E81" s="5">
        <f t="shared" si="2"/>
        <v>0</v>
      </c>
      <c r="I81" s="67">
        <f t="shared" si="13"/>
        <v>0</v>
      </c>
      <c r="P81" s="17">
        <f t="shared" si="3"/>
        <v>0</v>
      </c>
    </row>
    <row r="82" spans="1:16" ht="12.75">
      <c r="A82" s="27" t="s">
        <v>59</v>
      </c>
      <c r="B82">
        <v>0</v>
      </c>
      <c r="C82" s="1">
        <f t="shared" si="11"/>
        <v>0</v>
      </c>
      <c r="D82" s="5">
        <f t="shared" si="12"/>
        <v>0</v>
      </c>
      <c r="E82" s="5">
        <f>B82+D82</f>
        <v>0</v>
      </c>
      <c r="I82" s="67">
        <f t="shared" si="13"/>
        <v>0</v>
      </c>
      <c r="P82" s="17">
        <f>E82</f>
        <v>0</v>
      </c>
    </row>
    <row r="83" spans="1:16" ht="12.75">
      <c r="A83" s="27" t="s">
        <v>60</v>
      </c>
      <c r="B83">
        <v>39</v>
      </c>
      <c r="C83" s="1">
        <f t="shared" si="11"/>
        <v>0.000606550748079256</v>
      </c>
      <c r="D83" s="5">
        <f t="shared" si="12"/>
        <v>0</v>
      </c>
      <c r="E83" s="5">
        <f t="shared" si="2"/>
        <v>39</v>
      </c>
      <c r="I83" s="67">
        <f t="shared" si="13"/>
        <v>39</v>
      </c>
      <c r="P83" s="17">
        <f t="shared" si="3"/>
        <v>39</v>
      </c>
    </row>
    <row r="84" spans="1:16" ht="12.75">
      <c r="A84" s="27" t="s">
        <v>165</v>
      </c>
      <c r="B84">
        <v>9</v>
      </c>
      <c r="C84" s="1">
        <f t="shared" si="11"/>
        <v>0.00013997324955675137</v>
      </c>
      <c r="D84" s="5">
        <f t="shared" si="12"/>
        <v>0</v>
      </c>
      <c r="E84" s="5">
        <f t="shared" si="2"/>
        <v>9</v>
      </c>
      <c r="I84" s="67">
        <f t="shared" si="13"/>
        <v>9</v>
      </c>
      <c r="P84" s="17">
        <f t="shared" si="3"/>
        <v>9</v>
      </c>
    </row>
    <row r="85" spans="1:16" ht="12.75">
      <c r="A85" s="27" t="s">
        <v>130</v>
      </c>
      <c r="B85">
        <v>26</v>
      </c>
      <c r="C85" s="1">
        <f t="shared" si="11"/>
        <v>0.0004043671653861706</v>
      </c>
      <c r="D85" s="5">
        <f t="shared" si="12"/>
        <v>0</v>
      </c>
      <c r="E85" s="5">
        <f t="shared" si="2"/>
        <v>26</v>
      </c>
      <c r="I85" s="67">
        <f t="shared" si="13"/>
        <v>26</v>
      </c>
      <c r="P85" s="17">
        <f t="shared" si="3"/>
        <v>26</v>
      </c>
    </row>
    <row r="86" spans="1:16" ht="12.75">
      <c r="A86" s="28" t="s">
        <v>103</v>
      </c>
      <c r="B86">
        <v>5</v>
      </c>
      <c r="C86" s="1">
        <f t="shared" si="11"/>
        <v>7.776291642041744E-05</v>
      </c>
      <c r="D86" s="5">
        <f t="shared" si="12"/>
        <v>0</v>
      </c>
      <c r="E86" s="5">
        <f t="shared" si="2"/>
        <v>5</v>
      </c>
      <c r="H86" s="66">
        <f>E86</f>
        <v>5</v>
      </c>
      <c r="P86" s="17">
        <f aca="true" t="shared" si="14" ref="P86:P149">E86</f>
        <v>5</v>
      </c>
    </row>
    <row r="87" spans="1:16" ht="12.75">
      <c r="A87" s="27" t="s">
        <v>61</v>
      </c>
      <c r="B87">
        <v>50</v>
      </c>
      <c r="C87" s="1">
        <f t="shared" si="11"/>
        <v>0.0007776291642041743</v>
      </c>
      <c r="D87" s="5">
        <f t="shared" si="12"/>
        <v>0</v>
      </c>
      <c r="E87" s="5">
        <f t="shared" si="2"/>
        <v>50</v>
      </c>
      <c r="I87" s="67">
        <f>E87</f>
        <v>50</v>
      </c>
      <c r="P87" s="17">
        <f t="shared" si="14"/>
        <v>50</v>
      </c>
    </row>
    <row r="88" spans="1:16" ht="12.75">
      <c r="A88" s="27" t="s">
        <v>62</v>
      </c>
      <c r="B88">
        <v>2</v>
      </c>
      <c r="C88" s="1">
        <f t="shared" si="11"/>
        <v>3.1105166568166975E-05</v>
      </c>
      <c r="D88" s="5">
        <f t="shared" si="12"/>
        <v>0</v>
      </c>
      <c r="E88" s="5">
        <f t="shared" si="2"/>
        <v>2</v>
      </c>
      <c r="I88" s="67">
        <f>E88</f>
        <v>2</v>
      </c>
      <c r="P88" s="17">
        <f t="shared" si="14"/>
        <v>2</v>
      </c>
    </row>
    <row r="89" spans="1:16" ht="12.75">
      <c r="A89" s="27" t="s">
        <v>234</v>
      </c>
      <c r="B89">
        <v>19</v>
      </c>
      <c r="C89" s="1">
        <f t="shared" si="11"/>
        <v>0.0002954990823975862</v>
      </c>
      <c r="D89" s="5">
        <f t="shared" si="12"/>
        <v>0</v>
      </c>
      <c r="E89" s="5">
        <f>B89+D89</f>
        <v>19</v>
      </c>
      <c r="I89" s="67">
        <f>E89</f>
        <v>19</v>
      </c>
      <c r="P89" s="17">
        <f t="shared" si="14"/>
        <v>19</v>
      </c>
    </row>
    <row r="90" spans="1:16" ht="12.75">
      <c r="A90" s="27" t="s">
        <v>137</v>
      </c>
      <c r="B90"/>
      <c r="C90" s="1">
        <f t="shared" si="11"/>
        <v>0</v>
      </c>
      <c r="D90" s="5">
        <f t="shared" si="12"/>
        <v>0</v>
      </c>
      <c r="E90" s="5">
        <f>B90+D90</f>
        <v>0</v>
      </c>
      <c r="I90" s="67">
        <f>E90</f>
        <v>0</v>
      </c>
      <c r="P90" s="17">
        <f>E90</f>
        <v>0</v>
      </c>
    </row>
    <row r="91" spans="1:16" ht="12.75">
      <c r="A91" s="28" t="s">
        <v>112</v>
      </c>
      <c r="B91">
        <v>97</v>
      </c>
      <c r="C91" s="1">
        <f t="shared" si="11"/>
        <v>0.0015086005785560981</v>
      </c>
      <c r="D91" s="5">
        <f t="shared" si="12"/>
        <v>0</v>
      </c>
      <c r="E91" s="5">
        <f t="shared" si="2"/>
        <v>97</v>
      </c>
      <c r="H91" s="66">
        <f>E91</f>
        <v>97</v>
      </c>
      <c r="P91" s="17">
        <f t="shared" si="14"/>
        <v>97</v>
      </c>
    </row>
    <row r="92" spans="1:16" ht="12.75">
      <c r="A92" s="27" t="s">
        <v>113</v>
      </c>
      <c r="B92"/>
      <c r="C92" s="1">
        <f t="shared" si="11"/>
        <v>0</v>
      </c>
      <c r="D92" s="5">
        <f t="shared" si="12"/>
        <v>0</v>
      </c>
      <c r="E92" s="5">
        <f t="shared" si="2"/>
        <v>0</v>
      </c>
      <c r="I92" s="67">
        <f>E92</f>
        <v>0</v>
      </c>
      <c r="P92" s="17">
        <f t="shared" si="14"/>
        <v>0</v>
      </c>
    </row>
    <row r="93" spans="1:16" ht="12.75">
      <c r="A93" s="28" t="s">
        <v>63</v>
      </c>
      <c r="B93">
        <v>55</v>
      </c>
      <c r="C93" s="1">
        <f t="shared" si="11"/>
        <v>0.0008553920806245917</v>
      </c>
      <c r="D93" s="5">
        <f t="shared" si="12"/>
        <v>0</v>
      </c>
      <c r="E93" s="5">
        <f t="shared" si="2"/>
        <v>55</v>
      </c>
      <c r="H93" s="66">
        <f>E93</f>
        <v>55</v>
      </c>
      <c r="I93" s="6"/>
      <c r="P93" s="17">
        <f t="shared" si="14"/>
        <v>55</v>
      </c>
    </row>
    <row r="94" spans="1:16" ht="12.75">
      <c r="A94" s="27" t="s">
        <v>104</v>
      </c>
      <c r="B94">
        <v>62</v>
      </c>
      <c r="C94" s="1">
        <f t="shared" si="11"/>
        <v>0.0009642601636131762</v>
      </c>
      <c r="D94" s="5">
        <f t="shared" si="12"/>
        <v>0</v>
      </c>
      <c r="E94" s="5">
        <f t="shared" si="2"/>
        <v>62</v>
      </c>
      <c r="I94" s="67">
        <f>E94</f>
        <v>62</v>
      </c>
      <c r="P94" s="17">
        <f t="shared" si="14"/>
        <v>62</v>
      </c>
    </row>
    <row r="95" spans="1:16" ht="12.75">
      <c r="A95" s="27" t="s">
        <v>64</v>
      </c>
      <c r="B95">
        <v>15</v>
      </c>
      <c r="C95" s="1">
        <f t="shared" si="11"/>
        <v>0.0002332887492612523</v>
      </c>
      <c r="D95" s="5">
        <f t="shared" si="12"/>
        <v>0</v>
      </c>
      <c r="E95" s="5">
        <f t="shared" si="2"/>
        <v>15</v>
      </c>
      <c r="I95" s="67">
        <f>E95</f>
        <v>15</v>
      </c>
      <c r="P95" s="17">
        <f t="shared" si="14"/>
        <v>15</v>
      </c>
    </row>
    <row r="96" spans="1:16" ht="12.75">
      <c r="A96" s="27" t="s">
        <v>65</v>
      </c>
      <c r="B96"/>
      <c r="C96" s="1">
        <f t="shared" si="11"/>
        <v>0</v>
      </c>
      <c r="D96" s="5">
        <f t="shared" si="12"/>
        <v>0</v>
      </c>
      <c r="E96" s="5">
        <f t="shared" si="2"/>
        <v>0</v>
      </c>
      <c r="I96" s="67">
        <f>E96</f>
        <v>0</v>
      </c>
      <c r="P96" s="17">
        <f t="shared" si="14"/>
        <v>0</v>
      </c>
    </row>
    <row r="97" spans="1:16" ht="12.75">
      <c r="A97" s="28" t="s">
        <v>66</v>
      </c>
      <c r="B97">
        <v>65</v>
      </c>
      <c r="C97" s="1">
        <f t="shared" si="11"/>
        <v>0.0010109179134654266</v>
      </c>
      <c r="D97" s="5">
        <f t="shared" si="12"/>
        <v>0</v>
      </c>
      <c r="E97" s="5">
        <f t="shared" si="2"/>
        <v>65</v>
      </c>
      <c r="H97" s="66">
        <f>E97</f>
        <v>65</v>
      </c>
      <c r="P97" s="17">
        <f t="shared" si="14"/>
        <v>65</v>
      </c>
    </row>
    <row r="98" spans="1:16" ht="12.75">
      <c r="A98" s="28" t="s">
        <v>67</v>
      </c>
      <c r="B98">
        <v>28</v>
      </c>
      <c r="C98" s="1">
        <f t="shared" si="11"/>
        <v>0.0004354723319543376</v>
      </c>
      <c r="D98" s="5">
        <f t="shared" si="12"/>
        <v>0</v>
      </c>
      <c r="E98" s="5">
        <f t="shared" si="2"/>
        <v>28</v>
      </c>
      <c r="H98" s="66">
        <f aca="true" t="shared" si="15" ref="H98:H104">E98</f>
        <v>28</v>
      </c>
      <c r="P98" s="17">
        <f t="shared" si="14"/>
        <v>28</v>
      </c>
    </row>
    <row r="99" spans="1:16" ht="12.75">
      <c r="A99" s="28" t="s">
        <v>115</v>
      </c>
      <c r="B99">
        <v>7</v>
      </c>
      <c r="C99" s="1">
        <f t="shared" si="11"/>
        <v>0.0001088680829885844</v>
      </c>
      <c r="D99" s="5">
        <f t="shared" si="12"/>
        <v>0</v>
      </c>
      <c r="E99" s="5">
        <f t="shared" si="2"/>
        <v>7</v>
      </c>
      <c r="H99" s="66">
        <f t="shared" si="15"/>
        <v>7</v>
      </c>
      <c r="P99" s="17">
        <f t="shared" si="14"/>
        <v>7</v>
      </c>
    </row>
    <row r="100" spans="1:16" ht="12.75">
      <c r="A100" s="28" t="s">
        <v>68</v>
      </c>
      <c r="B100">
        <v>52</v>
      </c>
      <c r="C100" s="1">
        <f t="shared" si="11"/>
        <v>0.0008087343307723412</v>
      </c>
      <c r="D100" s="5">
        <f t="shared" si="12"/>
        <v>0</v>
      </c>
      <c r="E100" s="5">
        <f t="shared" si="2"/>
        <v>52</v>
      </c>
      <c r="H100" s="66">
        <f t="shared" si="15"/>
        <v>52</v>
      </c>
      <c r="P100" s="17">
        <f t="shared" si="14"/>
        <v>52</v>
      </c>
    </row>
    <row r="101" spans="1:16" ht="12.75">
      <c r="A101" s="28" t="s">
        <v>69</v>
      </c>
      <c r="B101">
        <v>10</v>
      </c>
      <c r="C101" s="1">
        <f t="shared" si="11"/>
        <v>0.00015552583284083487</v>
      </c>
      <c r="D101" s="5">
        <f t="shared" si="12"/>
        <v>0</v>
      </c>
      <c r="E101" s="5">
        <f t="shared" si="2"/>
        <v>10</v>
      </c>
      <c r="H101" s="66">
        <f t="shared" si="15"/>
        <v>10</v>
      </c>
      <c r="P101" s="17">
        <f t="shared" si="14"/>
        <v>10</v>
      </c>
    </row>
    <row r="102" spans="1:16" ht="12.75">
      <c r="A102" s="28" t="s">
        <v>70</v>
      </c>
      <c r="B102">
        <v>19</v>
      </c>
      <c r="C102" s="1">
        <f t="shared" si="11"/>
        <v>0.0002954990823975862</v>
      </c>
      <c r="D102" s="5">
        <f t="shared" si="12"/>
        <v>0</v>
      </c>
      <c r="E102" s="5">
        <f t="shared" si="2"/>
        <v>19</v>
      </c>
      <c r="H102" s="66">
        <f t="shared" si="15"/>
        <v>19</v>
      </c>
      <c r="P102" s="17">
        <f t="shared" si="14"/>
        <v>19</v>
      </c>
    </row>
    <row r="103" spans="1:16" ht="12.75">
      <c r="A103" s="28" t="s">
        <v>71</v>
      </c>
      <c r="B103">
        <v>5</v>
      </c>
      <c r="C103" s="1">
        <f t="shared" si="11"/>
        <v>7.776291642041744E-05</v>
      </c>
      <c r="D103" s="5">
        <f t="shared" si="12"/>
        <v>0</v>
      </c>
      <c r="E103" s="5">
        <f t="shared" si="2"/>
        <v>5</v>
      </c>
      <c r="H103" s="66">
        <f t="shared" si="15"/>
        <v>5</v>
      </c>
      <c r="P103" s="17">
        <f t="shared" si="14"/>
        <v>5</v>
      </c>
    </row>
    <row r="104" spans="1:16" ht="12.75">
      <c r="A104" s="28" t="s">
        <v>116</v>
      </c>
      <c r="B104">
        <v>8</v>
      </c>
      <c r="C104" s="1">
        <f t="shared" si="11"/>
        <v>0.0001244206662726679</v>
      </c>
      <c r="D104" s="5">
        <f t="shared" si="12"/>
        <v>0</v>
      </c>
      <c r="E104" s="5">
        <f t="shared" si="2"/>
        <v>8</v>
      </c>
      <c r="H104" s="66">
        <f t="shared" si="15"/>
        <v>8</v>
      </c>
      <c r="P104" s="17">
        <f t="shared" si="14"/>
        <v>8</v>
      </c>
    </row>
    <row r="105" spans="1:16" ht="12.75">
      <c r="A105" s="27" t="s">
        <v>131</v>
      </c>
      <c r="B105">
        <v>21</v>
      </c>
      <c r="C105" s="1">
        <f t="shared" si="11"/>
        <v>0.0003266042489657532</v>
      </c>
      <c r="D105" s="5">
        <f t="shared" si="12"/>
        <v>0</v>
      </c>
      <c r="E105" s="5">
        <f t="shared" si="2"/>
        <v>21</v>
      </c>
      <c r="I105" s="67">
        <f>E105</f>
        <v>21</v>
      </c>
      <c r="P105" s="17">
        <f t="shared" si="14"/>
        <v>21</v>
      </c>
    </row>
    <row r="106" spans="1:16" ht="12.75">
      <c r="A106" s="27" t="s">
        <v>72</v>
      </c>
      <c r="B106">
        <v>0</v>
      </c>
      <c r="C106" s="1">
        <f t="shared" si="11"/>
        <v>0</v>
      </c>
      <c r="D106" s="5">
        <f t="shared" si="12"/>
        <v>0</v>
      </c>
      <c r="E106" s="5">
        <f>B106+D106</f>
        <v>0</v>
      </c>
      <c r="I106" s="67">
        <f>E106</f>
        <v>0</v>
      </c>
      <c r="P106" s="17">
        <f>E106</f>
        <v>0</v>
      </c>
    </row>
    <row r="107" spans="1:16" ht="12.75">
      <c r="A107" s="27" t="s">
        <v>117</v>
      </c>
      <c r="B107">
        <v>89</v>
      </c>
      <c r="C107" s="1">
        <f t="shared" si="11"/>
        <v>0.0013841799122834304</v>
      </c>
      <c r="D107" s="5">
        <f t="shared" si="12"/>
        <v>0</v>
      </c>
      <c r="E107" s="5">
        <f t="shared" si="2"/>
        <v>89</v>
      </c>
      <c r="I107" s="67">
        <f aca="true" t="shared" si="16" ref="I107:I119">E107</f>
        <v>89</v>
      </c>
      <c r="P107" s="17">
        <f t="shared" si="14"/>
        <v>89</v>
      </c>
    </row>
    <row r="108" spans="1:16" ht="12.75">
      <c r="A108" s="27" t="s">
        <v>73</v>
      </c>
      <c r="B108">
        <v>11</v>
      </c>
      <c r="C108" s="1">
        <f aca="true" t="shared" si="17" ref="C108:C139">B108/$B$151</f>
        <v>0.00017107841612491834</v>
      </c>
      <c r="D108" s="5">
        <f aca="true" t="shared" si="18" ref="D108:D139">C108*$B$154</f>
        <v>0</v>
      </c>
      <c r="E108" s="5">
        <f t="shared" si="2"/>
        <v>11</v>
      </c>
      <c r="I108" s="67">
        <f t="shared" si="16"/>
        <v>11</v>
      </c>
      <c r="P108" s="17">
        <f t="shared" si="14"/>
        <v>11</v>
      </c>
    </row>
    <row r="109" spans="1:16" ht="12.75">
      <c r="A109" s="27" t="s">
        <v>74</v>
      </c>
      <c r="B109">
        <v>62</v>
      </c>
      <c r="C109" s="1">
        <f t="shared" si="17"/>
        <v>0.0009642601636131762</v>
      </c>
      <c r="D109" s="5">
        <f t="shared" si="18"/>
        <v>0</v>
      </c>
      <c r="E109" s="5">
        <f>B109+D109</f>
        <v>62</v>
      </c>
      <c r="I109" s="67">
        <f>E109</f>
        <v>62</v>
      </c>
      <c r="P109" s="17">
        <f>E109</f>
        <v>62</v>
      </c>
    </row>
    <row r="110" spans="1:16" ht="12.75">
      <c r="A110" s="27" t="s">
        <v>75</v>
      </c>
      <c r="B110">
        <v>0</v>
      </c>
      <c r="C110" s="1">
        <f t="shared" si="17"/>
        <v>0</v>
      </c>
      <c r="D110" s="5">
        <f t="shared" si="18"/>
        <v>0</v>
      </c>
      <c r="E110" s="5">
        <f t="shared" si="2"/>
        <v>0</v>
      </c>
      <c r="I110" s="67">
        <f t="shared" si="16"/>
        <v>0</v>
      </c>
      <c r="P110" s="17">
        <f t="shared" si="14"/>
        <v>0</v>
      </c>
    </row>
    <row r="111" spans="1:16" ht="12.75">
      <c r="A111" s="27" t="s">
        <v>76</v>
      </c>
      <c r="B111">
        <v>3</v>
      </c>
      <c r="C111" s="1">
        <f t="shared" si="17"/>
        <v>4.665774985225046E-05</v>
      </c>
      <c r="D111" s="5">
        <f t="shared" si="18"/>
        <v>0</v>
      </c>
      <c r="E111" s="5">
        <f t="shared" si="2"/>
        <v>3</v>
      </c>
      <c r="I111" s="67">
        <f t="shared" si="16"/>
        <v>3</v>
      </c>
      <c r="P111" s="17">
        <f t="shared" si="14"/>
        <v>3</v>
      </c>
    </row>
    <row r="112" spans="1:16" ht="12.75">
      <c r="A112" s="27" t="s">
        <v>77</v>
      </c>
      <c r="B112">
        <v>48</v>
      </c>
      <c r="C112" s="1">
        <f t="shared" si="17"/>
        <v>0.0007465239976360074</v>
      </c>
      <c r="D112" s="5">
        <f t="shared" si="18"/>
        <v>0</v>
      </c>
      <c r="E112" s="5">
        <f t="shared" si="2"/>
        <v>48</v>
      </c>
      <c r="I112" s="67">
        <f t="shared" si="16"/>
        <v>48</v>
      </c>
      <c r="P112" s="17">
        <f t="shared" si="14"/>
        <v>48</v>
      </c>
    </row>
    <row r="113" spans="1:16" ht="12.75">
      <c r="A113" s="27" t="s">
        <v>118</v>
      </c>
      <c r="B113">
        <v>5</v>
      </c>
      <c r="C113" s="1">
        <f t="shared" si="17"/>
        <v>7.776291642041744E-05</v>
      </c>
      <c r="D113" s="5">
        <f t="shared" si="18"/>
        <v>0</v>
      </c>
      <c r="E113" s="5">
        <f t="shared" si="2"/>
        <v>5</v>
      </c>
      <c r="I113" s="67">
        <f t="shared" si="16"/>
        <v>5</v>
      </c>
      <c r="P113" s="17">
        <f t="shared" si="14"/>
        <v>5</v>
      </c>
    </row>
    <row r="114" spans="1:16" ht="12.75">
      <c r="A114" s="27" t="s">
        <v>93</v>
      </c>
      <c r="B114">
        <v>2</v>
      </c>
      <c r="C114" s="1">
        <f t="shared" si="17"/>
        <v>3.1105166568166975E-05</v>
      </c>
      <c r="D114" s="5">
        <f t="shared" si="18"/>
        <v>0</v>
      </c>
      <c r="E114" s="5">
        <f>B114+D114</f>
        <v>2</v>
      </c>
      <c r="I114" s="67">
        <f>E114</f>
        <v>2</v>
      </c>
      <c r="P114" s="17">
        <f>E114</f>
        <v>2</v>
      </c>
    </row>
    <row r="115" spans="1:16" ht="12.75">
      <c r="A115" s="27" t="s">
        <v>119</v>
      </c>
      <c r="B115">
        <v>0</v>
      </c>
      <c r="C115" s="1">
        <f t="shared" si="17"/>
        <v>0</v>
      </c>
      <c r="D115" s="5">
        <f t="shared" si="18"/>
        <v>0</v>
      </c>
      <c r="E115" s="5">
        <f t="shared" si="2"/>
        <v>0</v>
      </c>
      <c r="I115" s="67">
        <f t="shared" si="16"/>
        <v>0</v>
      </c>
      <c r="P115" s="17">
        <f t="shared" si="14"/>
        <v>0</v>
      </c>
    </row>
    <row r="116" spans="1:16" ht="12.75">
      <c r="A116" s="27" t="s">
        <v>120</v>
      </c>
      <c r="B116">
        <v>10</v>
      </c>
      <c r="C116" s="1">
        <f t="shared" si="17"/>
        <v>0.00015552583284083487</v>
      </c>
      <c r="D116" s="5">
        <f t="shared" si="18"/>
        <v>0</v>
      </c>
      <c r="E116" s="5">
        <f t="shared" si="2"/>
        <v>10</v>
      </c>
      <c r="I116" s="67">
        <f t="shared" si="16"/>
        <v>10</v>
      </c>
      <c r="P116" s="17">
        <f t="shared" si="14"/>
        <v>10</v>
      </c>
    </row>
    <row r="117" spans="1:16" ht="12.75">
      <c r="A117" s="27" t="s">
        <v>121</v>
      </c>
      <c r="B117">
        <v>28</v>
      </c>
      <c r="C117" s="1">
        <f t="shared" si="17"/>
        <v>0.0004354723319543376</v>
      </c>
      <c r="D117" s="5">
        <f t="shared" si="18"/>
        <v>0</v>
      </c>
      <c r="E117" s="5">
        <f t="shared" si="2"/>
        <v>28</v>
      </c>
      <c r="I117" s="67">
        <f t="shared" si="16"/>
        <v>28</v>
      </c>
      <c r="P117" s="17">
        <f t="shared" si="14"/>
        <v>28</v>
      </c>
    </row>
    <row r="118" spans="1:16" ht="12.75">
      <c r="A118" s="27" t="s">
        <v>139</v>
      </c>
      <c r="B118"/>
      <c r="C118" s="1">
        <f t="shared" si="17"/>
        <v>0</v>
      </c>
      <c r="D118" s="5">
        <f t="shared" si="18"/>
        <v>0</v>
      </c>
      <c r="E118" s="5">
        <f>B118+D118</f>
        <v>0</v>
      </c>
      <c r="I118" s="67">
        <f>E118</f>
        <v>0</v>
      </c>
      <c r="P118" s="17">
        <f>E118</f>
        <v>0</v>
      </c>
    </row>
    <row r="119" spans="1:16" ht="12.75">
      <c r="A119" s="27" t="s">
        <v>78</v>
      </c>
      <c r="B119">
        <v>18</v>
      </c>
      <c r="C119" s="1">
        <f t="shared" si="17"/>
        <v>0.00027994649911350274</v>
      </c>
      <c r="D119" s="5">
        <f t="shared" si="18"/>
        <v>0</v>
      </c>
      <c r="E119" s="5">
        <f t="shared" si="2"/>
        <v>18</v>
      </c>
      <c r="I119" s="67">
        <f t="shared" si="16"/>
        <v>18</v>
      </c>
      <c r="P119" s="17">
        <f t="shared" si="14"/>
        <v>18</v>
      </c>
    </row>
    <row r="120" spans="1:16" ht="12.75">
      <c r="A120" s="80" t="s">
        <v>202</v>
      </c>
      <c r="B120"/>
      <c r="C120" s="1">
        <f t="shared" si="17"/>
        <v>0</v>
      </c>
      <c r="D120" s="5">
        <f t="shared" si="18"/>
        <v>0</v>
      </c>
      <c r="E120" s="5">
        <f>B120+D120</f>
        <v>0</v>
      </c>
      <c r="L120" s="79">
        <f>E120</f>
        <v>0</v>
      </c>
      <c r="P120" s="17">
        <f t="shared" si="14"/>
        <v>0</v>
      </c>
    </row>
    <row r="121" spans="1:16" ht="12.75">
      <c r="A121" s="31" t="s">
        <v>94</v>
      </c>
      <c r="B121"/>
      <c r="C121" s="1">
        <f t="shared" si="17"/>
        <v>0</v>
      </c>
      <c r="D121" s="5">
        <f t="shared" si="18"/>
        <v>0</v>
      </c>
      <c r="E121" s="5">
        <f>B121+D121</f>
        <v>0</v>
      </c>
      <c r="L121" s="71">
        <f>E121</f>
        <v>0</v>
      </c>
      <c r="P121" s="17">
        <f t="shared" si="14"/>
        <v>0</v>
      </c>
    </row>
    <row r="122" spans="1:16" ht="12.75">
      <c r="A122" s="31" t="s">
        <v>236</v>
      </c>
      <c r="B122">
        <v>4</v>
      </c>
      <c r="C122" s="1">
        <f t="shared" si="17"/>
        <v>6.221033313633395E-05</v>
      </c>
      <c r="D122" s="5">
        <f t="shared" si="18"/>
        <v>0</v>
      </c>
      <c r="E122" s="5">
        <f>B122+D122</f>
        <v>4</v>
      </c>
      <c r="L122" s="71">
        <f>E122</f>
        <v>4</v>
      </c>
      <c r="P122" s="17">
        <f t="shared" si="14"/>
        <v>4</v>
      </c>
    </row>
    <row r="123" spans="1:16" ht="12.75">
      <c r="A123" s="31" t="s">
        <v>244</v>
      </c>
      <c r="B123"/>
      <c r="C123" s="1">
        <f t="shared" si="17"/>
        <v>0</v>
      </c>
      <c r="D123" s="5">
        <f t="shared" si="18"/>
        <v>0</v>
      </c>
      <c r="E123" s="5">
        <f>B123+D123</f>
        <v>0</v>
      </c>
      <c r="L123" s="71">
        <f>E123</f>
        <v>0</v>
      </c>
      <c r="P123" s="17">
        <f t="shared" si="14"/>
        <v>0</v>
      </c>
    </row>
    <row r="124" spans="1:16" ht="12.75">
      <c r="A124" s="41" t="s">
        <v>95</v>
      </c>
      <c r="B124"/>
      <c r="C124" s="1">
        <f t="shared" si="17"/>
        <v>0</v>
      </c>
      <c r="D124" s="5">
        <f t="shared" si="18"/>
        <v>0</v>
      </c>
      <c r="E124" s="5">
        <f t="shared" si="2"/>
        <v>0</v>
      </c>
      <c r="J124" s="70">
        <f>E124</f>
        <v>0</v>
      </c>
      <c r="P124" s="17">
        <f t="shared" si="14"/>
        <v>0</v>
      </c>
    </row>
    <row r="125" spans="1:16" ht="12.75">
      <c r="A125" s="41" t="s">
        <v>187</v>
      </c>
      <c r="B125"/>
      <c r="C125" s="1">
        <f t="shared" si="17"/>
        <v>0</v>
      </c>
      <c r="D125" s="5">
        <f t="shared" si="18"/>
        <v>0</v>
      </c>
      <c r="E125" s="5">
        <f t="shared" si="2"/>
        <v>0</v>
      </c>
      <c r="J125" s="70">
        <f>E125</f>
        <v>0</v>
      </c>
      <c r="P125" s="17">
        <f t="shared" si="14"/>
        <v>0</v>
      </c>
    </row>
    <row r="126" spans="1:16" ht="12.75">
      <c r="A126" s="41" t="s">
        <v>105</v>
      </c>
      <c r="B126"/>
      <c r="C126" s="1">
        <f t="shared" si="17"/>
        <v>0</v>
      </c>
      <c r="D126" s="5">
        <f t="shared" si="18"/>
        <v>0</v>
      </c>
      <c r="E126" s="5">
        <f>B126+D126</f>
        <v>0</v>
      </c>
      <c r="J126" s="70">
        <f>E126</f>
        <v>0</v>
      </c>
      <c r="P126" s="17">
        <f t="shared" si="14"/>
        <v>0</v>
      </c>
    </row>
    <row r="127" spans="1:16" ht="12.75">
      <c r="A127" s="41" t="s">
        <v>185</v>
      </c>
      <c r="B127"/>
      <c r="C127" s="1">
        <f t="shared" si="17"/>
        <v>0</v>
      </c>
      <c r="D127" s="5">
        <f t="shared" si="18"/>
        <v>0</v>
      </c>
      <c r="E127" s="5">
        <f>B127+D127</f>
        <v>0</v>
      </c>
      <c r="J127" s="70">
        <f>E127</f>
        <v>0</v>
      </c>
      <c r="P127" s="17">
        <f t="shared" si="14"/>
        <v>0</v>
      </c>
    </row>
    <row r="128" spans="1:16" ht="12.75">
      <c r="A128" s="43" t="s">
        <v>96</v>
      </c>
      <c r="B128"/>
      <c r="C128" s="1">
        <f t="shared" si="17"/>
        <v>0</v>
      </c>
      <c r="D128" s="5">
        <f t="shared" si="18"/>
        <v>0</v>
      </c>
      <c r="E128" s="5">
        <f>B128+D128</f>
        <v>0</v>
      </c>
      <c r="J128" s="6"/>
      <c r="K128" s="72">
        <f>E128</f>
        <v>0</v>
      </c>
      <c r="P128" s="17">
        <f>E128</f>
        <v>0</v>
      </c>
    </row>
    <row r="129" spans="1:16" ht="12.75">
      <c r="A129" s="43" t="s">
        <v>208</v>
      </c>
      <c r="B129"/>
      <c r="C129" s="1">
        <f t="shared" si="17"/>
        <v>0</v>
      </c>
      <c r="D129" s="5">
        <f t="shared" si="18"/>
        <v>0</v>
      </c>
      <c r="E129" s="5">
        <f>B129+D129</f>
        <v>0</v>
      </c>
      <c r="J129" s="6"/>
      <c r="K129" s="72">
        <f>E129</f>
        <v>0</v>
      </c>
      <c r="P129" s="17">
        <f>E129</f>
        <v>0</v>
      </c>
    </row>
    <row r="130" spans="1:16" ht="12.75">
      <c r="A130" s="41" t="s">
        <v>98</v>
      </c>
      <c r="B130"/>
      <c r="C130" s="1">
        <f t="shared" si="17"/>
        <v>0</v>
      </c>
      <c r="D130" s="5">
        <f t="shared" si="18"/>
        <v>0</v>
      </c>
      <c r="E130" s="5">
        <f t="shared" si="2"/>
        <v>0</v>
      </c>
      <c r="J130" s="70">
        <f>E130</f>
        <v>0</v>
      </c>
      <c r="P130" s="17">
        <f t="shared" si="14"/>
        <v>0</v>
      </c>
    </row>
    <row r="131" spans="1:16" ht="12.75">
      <c r="A131" s="43" t="s">
        <v>99</v>
      </c>
      <c r="B131"/>
      <c r="C131" s="1">
        <f t="shared" si="17"/>
        <v>0</v>
      </c>
      <c r="D131" s="5">
        <f t="shared" si="18"/>
        <v>0</v>
      </c>
      <c r="E131" s="5">
        <f t="shared" si="2"/>
        <v>0</v>
      </c>
      <c r="J131" s="6"/>
      <c r="K131" s="72">
        <f>E131</f>
        <v>0</v>
      </c>
      <c r="P131" s="17">
        <f t="shared" si="14"/>
        <v>0</v>
      </c>
    </row>
    <row r="132" spans="1:16" ht="12.75">
      <c r="A132" s="43" t="s">
        <v>229</v>
      </c>
      <c r="B132">
        <v>10</v>
      </c>
      <c r="C132" s="1">
        <f t="shared" si="17"/>
        <v>0.00015552583284083487</v>
      </c>
      <c r="D132" s="5">
        <f t="shared" si="18"/>
        <v>0</v>
      </c>
      <c r="E132" s="5">
        <f>B132+D132</f>
        <v>10</v>
      </c>
      <c r="J132" s="6"/>
      <c r="K132" s="72">
        <f>E132</f>
        <v>10</v>
      </c>
      <c r="P132" s="17">
        <f>E132</f>
        <v>10</v>
      </c>
    </row>
    <row r="133" spans="1:16" ht="12.75">
      <c r="A133" s="31" t="s">
        <v>79</v>
      </c>
      <c r="B133">
        <v>292</v>
      </c>
      <c r="C133" s="1">
        <f t="shared" si="17"/>
        <v>0.004541354318952378</v>
      </c>
      <c r="D133" s="5">
        <f t="shared" si="18"/>
        <v>0</v>
      </c>
      <c r="E133" s="5">
        <f t="shared" si="2"/>
        <v>292</v>
      </c>
      <c r="L133" s="71">
        <f aca="true" t="shared" si="19" ref="L133:L139">E133</f>
        <v>292</v>
      </c>
      <c r="P133" s="17">
        <f t="shared" si="14"/>
        <v>292</v>
      </c>
    </row>
    <row r="134" spans="1:16" ht="12.75">
      <c r="A134" s="31" t="s">
        <v>100</v>
      </c>
      <c r="B134">
        <v>12</v>
      </c>
      <c r="C134" s="1">
        <f t="shared" si="17"/>
        <v>0.00018663099940900184</v>
      </c>
      <c r="D134" s="5">
        <f t="shared" si="18"/>
        <v>0</v>
      </c>
      <c r="E134" s="5">
        <f t="shared" si="2"/>
        <v>12</v>
      </c>
      <c r="L134" s="71">
        <f t="shared" si="19"/>
        <v>12</v>
      </c>
      <c r="P134" s="17">
        <f t="shared" si="14"/>
        <v>12</v>
      </c>
    </row>
    <row r="135" spans="1:16" ht="12.75">
      <c r="A135" s="31" t="s">
        <v>197</v>
      </c>
      <c r="B135"/>
      <c r="C135" s="1">
        <f t="shared" si="17"/>
        <v>0</v>
      </c>
      <c r="D135" s="5">
        <f t="shared" si="18"/>
        <v>0</v>
      </c>
      <c r="E135" s="5">
        <f>B135+D135</f>
        <v>0</v>
      </c>
      <c r="L135" s="71">
        <f t="shared" si="19"/>
        <v>0</v>
      </c>
      <c r="P135" s="17">
        <f>E135</f>
        <v>0</v>
      </c>
    </row>
    <row r="136" spans="1:16" ht="12.75">
      <c r="A136" s="31" t="s">
        <v>141</v>
      </c>
      <c r="B136"/>
      <c r="C136" s="1">
        <f t="shared" si="17"/>
        <v>0</v>
      </c>
      <c r="D136" s="5">
        <f t="shared" si="18"/>
        <v>0</v>
      </c>
      <c r="E136" s="5">
        <f>B136+D136</f>
        <v>0</v>
      </c>
      <c r="L136" s="71">
        <f t="shared" si="19"/>
        <v>0</v>
      </c>
      <c r="P136" s="17">
        <f>E136</f>
        <v>0</v>
      </c>
    </row>
    <row r="137" spans="1:16" ht="12.75">
      <c r="A137" s="31" t="s">
        <v>247</v>
      </c>
      <c r="B137">
        <v>1</v>
      </c>
      <c r="C137" s="1">
        <f t="shared" si="17"/>
        <v>1.5552583284083488E-05</v>
      </c>
      <c r="D137" s="5">
        <f t="shared" si="18"/>
        <v>0</v>
      </c>
      <c r="E137" s="5">
        <f>B137+D137</f>
        <v>1</v>
      </c>
      <c r="L137" s="71">
        <f>E137</f>
        <v>1</v>
      </c>
      <c r="P137" s="17">
        <f>E137</f>
        <v>1</v>
      </c>
    </row>
    <row r="138" spans="1:16" ht="12.75">
      <c r="A138" s="31" t="s">
        <v>226</v>
      </c>
      <c r="B138"/>
      <c r="C138" s="1">
        <f t="shared" si="17"/>
        <v>0</v>
      </c>
      <c r="D138" s="5">
        <f t="shared" si="18"/>
        <v>0</v>
      </c>
      <c r="E138" s="5">
        <f>B138+D138</f>
        <v>0</v>
      </c>
      <c r="L138" s="71">
        <f t="shared" si="19"/>
        <v>0</v>
      </c>
      <c r="P138" s="17">
        <f>E138</f>
        <v>0</v>
      </c>
    </row>
    <row r="139" spans="1:16" ht="12.75">
      <c r="A139" s="31" t="s">
        <v>215</v>
      </c>
      <c r="B139"/>
      <c r="C139" s="1">
        <f t="shared" si="17"/>
        <v>0</v>
      </c>
      <c r="D139" s="5">
        <f t="shared" si="18"/>
        <v>0</v>
      </c>
      <c r="E139" s="5">
        <f>B139+D139</f>
        <v>0</v>
      </c>
      <c r="L139" s="71">
        <f t="shared" si="19"/>
        <v>0</v>
      </c>
      <c r="P139" s="17">
        <f aca="true" t="shared" si="20" ref="P139:P146">E139</f>
        <v>0</v>
      </c>
    </row>
    <row r="140" spans="1:16" ht="12.75">
      <c r="A140" s="42" t="s">
        <v>80</v>
      </c>
      <c r="B140">
        <v>603</v>
      </c>
      <c r="C140" s="1">
        <f>B140/$B$151</f>
        <v>0.009378207720302342</v>
      </c>
      <c r="D140" s="5">
        <f>C140*$B$154</f>
        <v>0</v>
      </c>
      <c r="E140" s="5">
        <f t="shared" si="2"/>
        <v>603</v>
      </c>
      <c r="M140" s="74">
        <f>E140</f>
        <v>603</v>
      </c>
      <c r="P140" s="17">
        <f t="shared" si="20"/>
        <v>603</v>
      </c>
    </row>
    <row r="141" spans="1:16" ht="12.75">
      <c r="A141" s="31" t="s">
        <v>198</v>
      </c>
      <c r="B141"/>
      <c r="C141" s="1">
        <f>B141/$B$151</f>
        <v>0</v>
      </c>
      <c r="D141" s="5">
        <f>C141*$B$154</f>
        <v>0</v>
      </c>
      <c r="E141" s="5">
        <f t="shared" si="2"/>
        <v>0</v>
      </c>
      <c r="L141" s="71">
        <f aca="true" t="shared" si="21" ref="L141:L146">E141</f>
        <v>0</v>
      </c>
      <c r="M141" s="6"/>
      <c r="P141" s="17">
        <f t="shared" si="20"/>
        <v>0</v>
      </c>
    </row>
    <row r="142" spans="1:16" ht="12.75">
      <c r="A142" s="31" t="s">
        <v>142</v>
      </c>
      <c r="B142"/>
      <c r="C142" s="1">
        <f>B142/$B$151</f>
        <v>0</v>
      </c>
      <c r="D142" s="5">
        <f>C142*$B$154</f>
        <v>0</v>
      </c>
      <c r="E142" s="5">
        <f aca="true" t="shared" si="22" ref="E142:E148">B142+D142</f>
        <v>0</v>
      </c>
      <c r="L142" s="71">
        <f t="shared" si="21"/>
        <v>0</v>
      </c>
      <c r="M142" s="6"/>
      <c r="P142" s="17">
        <f t="shared" si="20"/>
        <v>0</v>
      </c>
    </row>
    <row r="143" spans="1:16" ht="12.75">
      <c r="A143" s="80" t="s">
        <v>205</v>
      </c>
      <c r="B143"/>
      <c r="C143" s="1">
        <f aca="true" t="shared" si="23" ref="C143:C149">B143/$B$151</f>
        <v>0</v>
      </c>
      <c r="D143" s="5">
        <f aca="true" t="shared" si="24" ref="D143:D149">C143*$B$154</f>
        <v>0</v>
      </c>
      <c r="E143" s="5">
        <f t="shared" si="22"/>
        <v>0</v>
      </c>
      <c r="L143" s="79">
        <f t="shared" si="21"/>
        <v>0</v>
      </c>
      <c r="P143" s="17">
        <f t="shared" si="20"/>
        <v>0</v>
      </c>
    </row>
    <row r="144" spans="1:16" ht="12.75">
      <c r="A144" s="80" t="s">
        <v>166</v>
      </c>
      <c r="B144"/>
      <c r="C144" s="1">
        <f t="shared" si="23"/>
        <v>0</v>
      </c>
      <c r="D144" s="5">
        <f t="shared" si="24"/>
        <v>0</v>
      </c>
      <c r="E144" s="5">
        <f t="shared" si="22"/>
        <v>0</v>
      </c>
      <c r="L144" s="79">
        <f t="shared" si="21"/>
        <v>0</v>
      </c>
      <c r="P144" s="17">
        <f t="shared" si="20"/>
        <v>0</v>
      </c>
    </row>
    <row r="145" spans="1:16" ht="12.75">
      <c r="A145" s="80" t="s">
        <v>204</v>
      </c>
      <c r="B145"/>
      <c r="C145" s="1">
        <f t="shared" si="23"/>
        <v>0</v>
      </c>
      <c r="D145" s="5">
        <f t="shared" si="24"/>
        <v>0</v>
      </c>
      <c r="E145" s="5">
        <f>B145+D145</f>
        <v>0</v>
      </c>
      <c r="L145" s="79">
        <f t="shared" si="21"/>
        <v>0</v>
      </c>
      <c r="P145" s="17">
        <f t="shared" si="20"/>
        <v>0</v>
      </c>
    </row>
    <row r="146" spans="1:16" ht="12.75">
      <c r="A146" s="31" t="s">
        <v>169</v>
      </c>
      <c r="B146"/>
      <c r="C146" s="1">
        <f t="shared" si="23"/>
        <v>0</v>
      </c>
      <c r="D146" s="5">
        <f t="shared" si="24"/>
        <v>0</v>
      </c>
      <c r="E146" s="5">
        <f t="shared" si="22"/>
        <v>0</v>
      </c>
      <c r="L146" s="71">
        <f t="shared" si="21"/>
        <v>0</v>
      </c>
      <c r="M146" s="6"/>
      <c r="P146" s="17">
        <f t="shared" si="20"/>
        <v>0</v>
      </c>
    </row>
    <row r="147" spans="1:16" ht="12.75">
      <c r="A147" s="96" t="s">
        <v>122</v>
      </c>
      <c r="B147">
        <v>16</v>
      </c>
      <c r="C147" s="1">
        <f t="shared" si="23"/>
        <v>0.0002488413325453358</v>
      </c>
      <c r="D147" s="5">
        <f t="shared" si="24"/>
        <v>0</v>
      </c>
      <c r="E147" s="5">
        <f t="shared" si="22"/>
        <v>16</v>
      </c>
      <c r="O147" s="75">
        <f>E147</f>
        <v>16</v>
      </c>
      <c r="P147" s="17"/>
    </row>
    <row r="148" spans="1:16" ht="12.75">
      <c r="A148" s="98" t="s">
        <v>144</v>
      </c>
      <c r="B148"/>
      <c r="C148" s="1">
        <f t="shared" si="23"/>
        <v>0</v>
      </c>
      <c r="D148" s="5">
        <f t="shared" si="24"/>
        <v>0</v>
      </c>
      <c r="E148" s="5">
        <f t="shared" si="22"/>
        <v>0</v>
      </c>
      <c r="O148" s="75">
        <f>E148</f>
        <v>0</v>
      </c>
      <c r="P148" s="17"/>
    </row>
    <row r="149" spans="1:16" ht="12.75">
      <c r="A149" s="98" t="s">
        <v>101</v>
      </c>
      <c r="B149"/>
      <c r="C149" s="1">
        <f t="shared" si="23"/>
        <v>0</v>
      </c>
      <c r="D149" s="5">
        <f t="shared" si="24"/>
        <v>0</v>
      </c>
      <c r="E149" s="5">
        <f t="shared" si="2"/>
        <v>0</v>
      </c>
      <c r="N149" s="73">
        <f>E149</f>
        <v>0</v>
      </c>
      <c r="P149" s="17">
        <f t="shared" si="14"/>
        <v>0</v>
      </c>
    </row>
    <row r="150" spans="1:2" ht="12.75">
      <c r="A150"/>
      <c r="B150" s="16"/>
    </row>
    <row r="151" spans="1:16" ht="12.75">
      <c r="A151" s="1" t="s">
        <v>21</v>
      </c>
      <c r="B151" s="16">
        <f>SUM(B12:B150)</f>
        <v>64298</v>
      </c>
      <c r="C151" s="1">
        <f>B151/$B$152</f>
        <v>1</v>
      </c>
      <c r="E151" s="5">
        <f>SUM(E12:E149)</f>
        <v>64298</v>
      </c>
      <c r="F151" s="40">
        <f aca="true" t="shared" si="25" ref="F151:P151">SUM(F12:F149)</f>
        <v>11249</v>
      </c>
      <c r="G151" s="39">
        <f t="shared" si="25"/>
        <v>4227</v>
      </c>
      <c r="H151" s="38">
        <f t="shared" si="25"/>
        <v>4758</v>
      </c>
      <c r="I151" s="37">
        <f t="shared" si="25"/>
        <v>2844</v>
      </c>
      <c r="J151" s="36">
        <f t="shared" si="25"/>
        <v>0</v>
      </c>
      <c r="K151" s="35">
        <f t="shared" si="25"/>
        <v>10</v>
      </c>
      <c r="L151" s="34">
        <f t="shared" si="25"/>
        <v>309</v>
      </c>
      <c r="M151" s="33">
        <f t="shared" si="25"/>
        <v>603</v>
      </c>
      <c r="N151" s="32">
        <f t="shared" si="25"/>
        <v>6</v>
      </c>
      <c r="O151" s="75">
        <f>SUM(O12:O149)</f>
        <v>40292</v>
      </c>
      <c r="P151" s="5">
        <f t="shared" si="25"/>
        <v>24006</v>
      </c>
    </row>
    <row r="152" spans="1:5" ht="12.75">
      <c r="A152" s="1" t="s">
        <v>22</v>
      </c>
      <c r="B152" s="5">
        <v>64298</v>
      </c>
      <c r="D152" s="5" t="s">
        <v>20</v>
      </c>
      <c r="E152" s="5">
        <f>SUM(F151:O151)</f>
        <v>64298</v>
      </c>
    </row>
    <row r="153" spans="2:5" ht="12.75">
      <c r="B153" s="5" t="s">
        <v>20</v>
      </c>
      <c r="C153" s="5"/>
      <c r="E153" s="5">
        <f>SUM(O151:P151)</f>
        <v>64298</v>
      </c>
    </row>
    <row r="154" spans="1:2" ht="38.25">
      <c r="A154" s="18" t="s">
        <v>23</v>
      </c>
      <c r="B154" s="19">
        <f>B152-B151</f>
        <v>0</v>
      </c>
    </row>
    <row r="155" ht="13.5" thickBot="1"/>
    <row r="156" spans="1:12" ht="12.75">
      <c r="A156" s="44"/>
      <c r="B156" s="45"/>
      <c r="C156" s="46"/>
      <c r="D156" s="45"/>
      <c r="E156" s="45"/>
      <c r="F156" s="46"/>
      <c r="G156" s="46"/>
      <c r="H156" s="46"/>
      <c r="I156" s="46"/>
      <c r="J156" s="46"/>
      <c r="K156" s="46"/>
      <c r="L156" s="47"/>
    </row>
    <row r="157" spans="1:12" ht="12.75">
      <c r="A157" s="48">
        <v>1</v>
      </c>
      <c r="B157" s="49" t="s">
        <v>145</v>
      </c>
      <c r="C157" s="50"/>
      <c r="D157" s="49"/>
      <c r="E157" s="49"/>
      <c r="F157" s="50"/>
      <c r="G157" s="50"/>
      <c r="H157" s="50"/>
      <c r="I157" s="51">
        <f>P151</f>
        <v>24006</v>
      </c>
      <c r="J157" s="50"/>
      <c r="K157" s="50"/>
      <c r="L157" s="52"/>
    </row>
    <row r="158" spans="1:12" ht="13.5" thickBot="1">
      <c r="A158" s="48"/>
      <c r="B158" s="49"/>
      <c r="C158" s="50"/>
      <c r="D158" s="49"/>
      <c r="E158" s="49"/>
      <c r="F158" s="50"/>
      <c r="G158" s="50"/>
      <c r="H158" s="50"/>
      <c r="I158" s="53"/>
      <c r="J158" s="50"/>
      <c r="K158" s="50"/>
      <c r="L158" s="52"/>
    </row>
    <row r="159" spans="1:12" ht="13.5" thickBot="1">
      <c r="A159" s="48"/>
      <c r="B159" s="49"/>
      <c r="C159" s="50"/>
      <c r="D159" s="49"/>
      <c r="E159" s="49"/>
      <c r="F159" s="50"/>
      <c r="G159" s="50"/>
      <c r="H159" s="50"/>
      <c r="I159" s="55" t="s">
        <v>146</v>
      </c>
      <c r="J159" s="55" t="s">
        <v>147</v>
      </c>
      <c r="K159" s="54" t="s">
        <v>12</v>
      </c>
      <c r="L159" s="52"/>
    </row>
    <row r="160" spans="1:12" ht="12.75">
      <c r="A160" s="48">
        <v>2</v>
      </c>
      <c r="B160" s="49" t="s">
        <v>148</v>
      </c>
      <c r="C160" s="50"/>
      <c r="D160" s="49"/>
      <c r="E160" s="49"/>
      <c r="F160" s="50"/>
      <c r="G160" s="50"/>
      <c r="H160" s="50"/>
      <c r="I160" s="56">
        <f>G151</f>
        <v>4227</v>
      </c>
      <c r="J160" s="56">
        <f>F151</f>
        <v>11249</v>
      </c>
      <c r="K160" s="56">
        <f>I160+J160</f>
        <v>15476</v>
      </c>
      <c r="L160" s="52"/>
    </row>
    <row r="161" spans="1:12" ht="12.75">
      <c r="A161" s="48">
        <v>3</v>
      </c>
      <c r="B161" s="49" t="s">
        <v>149</v>
      </c>
      <c r="C161" s="50"/>
      <c r="D161" s="49"/>
      <c r="E161" s="49"/>
      <c r="F161" s="50"/>
      <c r="G161" s="50"/>
      <c r="H161" s="50"/>
      <c r="I161" s="56">
        <f>H151</f>
        <v>4758</v>
      </c>
      <c r="J161" s="56">
        <f>I151</f>
        <v>2844</v>
      </c>
      <c r="K161" s="56">
        <f>I161+J161</f>
        <v>7602</v>
      </c>
      <c r="L161" s="52"/>
    </row>
    <row r="162" spans="1:12" ht="12.75">
      <c r="A162" s="48">
        <v>4</v>
      </c>
      <c r="B162" s="49" t="s">
        <v>150</v>
      </c>
      <c r="C162" s="50"/>
      <c r="D162" s="49"/>
      <c r="E162" s="49"/>
      <c r="F162" s="50"/>
      <c r="G162" s="50"/>
      <c r="H162" s="50"/>
      <c r="I162" s="56">
        <f>J151</f>
        <v>0</v>
      </c>
      <c r="J162" s="56">
        <f>K151</f>
        <v>10</v>
      </c>
      <c r="K162" s="56">
        <f>I162+J162</f>
        <v>10</v>
      </c>
      <c r="L162" s="52"/>
    </row>
    <row r="163" spans="1:12" ht="12.75">
      <c r="A163" s="48">
        <v>5</v>
      </c>
      <c r="B163" s="49" t="s">
        <v>151</v>
      </c>
      <c r="C163" s="50"/>
      <c r="D163" s="49"/>
      <c r="E163" s="49"/>
      <c r="F163" s="50"/>
      <c r="G163" s="50"/>
      <c r="H163" s="50"/>
      <c r="I163" s="57">
        <f>L151</f>
        <v>309</v>
      </c>
      <c r="J163" s="50"/>
      <c r="K163" s="50"/>
      <c r="L163" s="52"/>
    </row>
    <row r="164" spans="1:12" ht="12.75">
      <c r="A164" s="48">
        <v>6</v>
      </c>
      <c r="B164" s="49" t="s">
        <v>152</v>
      </c>
      <c r="C164" s="50"/>
      <c r="D164" s="49"/>
      <c r="E164" s="49"/>
      <c r="F164" s="50"/>
      <c r="G164" s="50"/>
      <c r="H164" s="50"/>
      <c r="I164" s="51">
        <f>M151</f>
        <v>603</v>
      </c>
      <c r="J164" s="50"/>
      <c r="K164" s="50"/>
      <c r="L164" s="52"/>
    </row>
    <row r="165" spans="1:12" ht="12.75">
      <c r="A165" s="48">
        <v>9</v>
      </c>
      <c r="B165" s="49" t="s">
        <v>153</v>
      </c>
      <c r="C165" s="87"/>
      <c r="D165" s="110"/>
      <c r="E165" s="110"/>
      <c r="F165" s="87"/>
      <c r="G165" s="87"/>
      <c r="H165" s="87"/>
      <c r="I165" s="87"/>
      <c r="J165" s="87"/>
      <c r="K165" s="87"/>
      <c r="L165" s="52"/>
    </row>
    <row r="166" spans="1:12" ht="12.75">
      <c r="A166" s="48"/>
      <c r="B166" s="58" t="s">
        <v>154</v>
      </c>
      <c r="C166" s="114" t="s">
        <v>155</v>
      </c>
      <c r="D166" s="89"/>
      <c r="E166" s="110"/>
      <c r="F166" s="87"/>
      <c r="G166" s="87"/>
      <c r="H166" s="87"/>
      <c r="I166" s="87"/>
      <c r="J166" s="87"/>
      <c r="K166" s="87"/>
      <c r="L166" s="52"/>
    </row>
    <row r="167" spans="1:12" ht="12.75">
      <c r="A167" s="48"/>
      <c r="B167" s="49" t="s">
        <v>158</v>
      </c>
      <c r="C167" s="115">
        <f>SUM(I60:I72)</f>
        <v>633</v>
      </c>
      <c r="D167" s="89"/>
      <c r="E167" s="110"/>
      <c r="F167" s="87"/>
      <c r="G167" s="87"/>
      <c r="H167" s="87"/>
      <c r="I167" s="87"/>
      <c r="J167" s="87"/>
      <c r="K167" s="87"/>
      <c r="L167" s="52"/>
    </row>
    <row r="168" spans="1:12" ht="12.75">
      <c r="A168" s="48"/>
      <c r="B168" s="49" t="s">
        <v>157</v>
      </c>
      <c r="C168" s="117">
        <f>SUM(K128:K129)</f>
        <v>0</v>
      </c>
      <c r="D168" s="89"/>
      <c r="E168" s="110"/>
      <c r="F168" s="87"/>
      <c r="G168" s="87"/>
      <c r="H168" s="87"/>
      <c r="I168" s="87"/>
      <c r="J168" s="90"/>
      <c r="K168" s="87"/>
      <c r="L168" s="52"/>
    </row>
    <row r="169" spans="1:12" ht="12.75">
      <c r="A169" s="48"/>
      <c r="B169" s="49" t="s">
        <v>161</v>
      </c>
      <c r="C169" s="117">
        <f>SUM(K131:K132)</f>
        <v>10</v>
      </c>
      <c r="D169" s="89"/>
      <c r="E169" s="110"/>
      <c r="F169" s="87"/>
      <c r="G169" s="87"/>
      <c r="H169" s="87"/>
      <c r="I169" s="87"/>
      <c r="J169" s="90"/>
      <c r="K169" s="87"/>
      <c r="L169" s="52"/>
    </row>
    <row r="170" spans="1:12" ht="12.75">
      <c r="A170" s="48"/>
      <c r="B170" s="49" t="s">
        <v>159</v>
      </c>
      <c r="C170" s="115">
        <f>SUM(I14:I38)</f>
        <v>1422</v>
      </c>
      <c r="D170" s="89"/>
      <c r="E170" s="110"/>
      <c r="F170" s="87"/>
      <c r="G170" s="87"/>
      <c r="H170" s="87"/>
      <c r="I170" s="87"/>
      <c r="J170" s="90"/>
      <c r="K170" s="87"/>
      <c r="L170" s="52"/>
    </row>
    <row r="171" spans="1:12" ht="12.75">
      <c r="A171" s="48"/>
      <c r="B171" s="49" t="s">
        <v>160</v>
      </c>
      <c r="C171" s="117">
        <f>SUM(I105:I119)</f>
        <v>297</v>
      </c>
      <c r="D171" s="89"/>
      <c r="E171" s="110"/>
      <c r="F171" s="87"/>
      <c r="G171" s="87"/>
      <c r="H171" s="87"/>
      <c r="I171" s="87"/>
      <c r="J171" s="90"/>
      <c r="K171" s="87"/>
      <c r="L171" s="52"/>
    </row>
    <row r="172" spans="1:12" ht="12.75">
      <c r="A172" s="48"/>
      <c r="B172" s="49" t="s">
        <v>156</v>
      </c>
      <c r="C172" s="117">
        <f>SUM(I75:I96)</f>
        <v>492</v>
      </c>
      <c r="D172" s="89"/>
      <c r="E172" s="110"/>
      <c r="F172" s="87"/>
      <c r="G172" s="87"/>
      <c r="H172" s="87"/>
      <c r="I172" s="87"/>
      <c r="J172" s="87"/>
      <c r="K172" s="87"/>
      <c r="L172" s="52"/>
    </row>
    <row r="173" spans="1:12" ht="13.5" thickBot="1">
      <c r="A173" s="61"/>
      <c r="B173" s="62"/>
      <c r="C173" s="63"/>
      <c r="D173" s="62"/>
      <c r="E173" s="62"/>
      <c r="F173" s="63"/>
      <c r="G173" s="63"/>
      <c r="H173" s="63"/>
      <c r="I173" s="63"/>
      <c r="J173" s="63"/>
      <c r="K173" s="63"/>
      <c r="L173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zoomScale="80" zoomScaleNormal="80" zoomScalePageLayoutView="0" workbookViewId="0" topLeftCell="A1">
      <pane ySplit="11" topLeftCell="A103" activePane="bottomLeft" state="frozen"/>
      <selection pane="topLeft" activeCell="A1" sqref="A1"/>
      <selection pane="bottomLeft" activeCell="D115" sqref="D115:K12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178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7" t="s">
        <v>19</v>
      </c>
      <c r="P11" s="10" t="s">
        <v>18</v>
      </c>
    </row>
    <row r="12" spans="1:16" ht="12.75">
      <c r="A12" s="28" t="s">
        <v>85</v>
      </c>
      <c r="B12">
        <v>5</v>
      </c>
      <c r="C12" s="1">
        <f aca="true" t="shared" si="0" ref="C12:C43">B12/$B$102</f>
        <v>0.00022124872781981503</v>
      </c>
      <c r="D12" s="5">
        <f aca="true" t="shared" si="1" ref="D12:D43">C12*$B$105</f>
        <v>0</v>
      </c>
      <c r="E12" s="5">
        <f aca="true" t="shared" si="2" ref="E12:E100">B12+D12</f>
        <v>5</v>
      </c>
      <c r="H12" s="66">
        <f>E12</f>
        <v>5</v>
      </c>
      <c r="I12" s="17"/>
      <c r="P12" s="17">
        <f>E12</f>
        <v>5</v>
      </c>
    </row>
    <row r="13" spans="1:16" ht="12.75">
      <c r="A13" s="27" t="s">
        <v>86</v>
      </c>
      <c r="B13">
        <v>1</v>
      </c>
      <c r="C13" s="1">
        <f t="shared" si="0"/>
        <v>4.424974556396301E-05</v>
      </c>
      <c r="D13" s="5">
        <f t="shared" si="1"/>
        <v>0</v>
      </c>
      <c r="E13" s="5">
        <f t="shared" si="2"/>
        <v>1</v>
      </c>
      <c r="I13" s="67">
        <f>E13</f>
        <v>1</v>
      </c>
      <c r="P13" s="17">
        <f aca="true" t="shared" si="3" ref="P13:P100">E13</f>
        <v>1</v>
      </c>
    </row>
    <row r="14" spans="1:16" ht="12.75">
      <c r="A14" s="28" t="s">
        <v>24</v>
      </c>
      <c r="B14"/>
      <c r="C14" s="1">
        <f t="shared" si="0"/>
        <v>0</v>
      </c>
      <c r="D14" s="5">
        <f t="shared" si="1"/>
        <v>0</v>
      </c>
      <c r="E14" s="5">
        <f t="shared" si="2"/>
        <v>0</v>
      </c>
      <c r="H14" s="66">
        <f>E14</f>
        <v>0</v>
      </c>
      <c r="P14" s="17">
        <f t="shared" si="3"/>
        <v>0</v>
      </c>
    </row>
    <row r="15" spans="1:16" ht="12.75">
      <c r="A15" s="28" t="s">
        <v>25</v>
      </c>
      <c r="B15">
        <v>151</v>
      </c>
      <c r="C15" s="1">
        <f t="shared" si="0"/>
        <v>0.006681711580158414</v>
      </c>
      <c r="D15" s="5">
        <f t="shared" si="1"/>
        <v>0</v>
      </c>
      <c r="E15" s="5">
        <f t="shared" si="2"/>
        <v>151</v>
      </c>
      <c r="H15" s="66">
        <f>E15</f>
        <v>151</v>
      </c>
      <c r="P15" s="17">
        <f t="shared" si="3"/>
        <v>151</v>
      </c>
    </row>
    <row r="16" spans="1:16" ht="12.75">
      <c r="A16" s="28" t="s">
        <v>26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6">
        <f>E16</f>
        <v>0</v>
      </c>
      <c r="P16" s="17">
        <f t="shared" si="3"/>
        <v>0</v>
      </c>
    </row>
    <row r="17" spans="1:16" ht="12.75">
      <c r="A17" s="27" t="s">
        <v>88</v>
      </c>
      <c r="B17">
        <v>8</v>
      </c>
      <c r="C17" s="1">
        <f t="shared" si="0"/>
        <v>0.00035399796451170406</v>
      </c>
      <c r="D17" s="5">
        <f t="shared" si="1"/>
        <v>0</v>
      </c>
      <c r="E17" s="5">
        <f t="shared" si="2"/>
        <v>8</v>
      </c>
      <c r="I17" s="67">
        <f>E17</f>
        <v>8</v>
      </c>
      <c r="P17" s="17">
        <f t="shared" si="3"/>
        <v>8</v>
      </c>
    </row>
    <row r="18" spans="1:16" ht="12.75">
      <c r="A18" s="27" t="s">
        <v>188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I18" s="67">
        <f>E18</f>
        <v>0</v>
      </c>
      <c r="P18" s="17">
        <f>E18</f>
        <v>0</v>
      </c>
    </row>
    <row r="19" spans="1:16" ht="12.75">
      <c r="A19" s="27" t="s">
        <v>102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I19" s="67">
        <f>E19</f>
        <v>0</v>
      </c>
      <c r="P19" s="17">
        <f t="shared" si="3"/>
        <v>0</v>
      </c>
    </row>
    <row r="20" spans="1:16" ht="12.75">
      <c r="A20" s="27" t="s">
        <v>201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I20" s="67">
        <f>E20</f>
        <v>0</v>
      </c>
      <c r="P20" s="17">
        <f>E20</f>
        <v>0</v>
      </c>
    </row>
    <row r="21" spans="1:16" ht="12.75">
      <c r="A21" s="27" t="s">
        <v>124</v>
      </c>
      <c r="B21"/>
      <c r="C21" s="1">
        <f t="shared" si="0"/>
        <v>0</v>
      </c>
      <c r="D21" s="5">
        <f t="shared" si="1"/>
        <v>0</v>
      </c>
      <c r="E21" s="5">
        <f>B21+D21</f>
        <v>0</v>
      </c>
      <c r="I21" s="67">
        <f>E21</f>
        <v>0</v>
      </c>
      <c r="P21" s="17">
        <f>E21</f>
        <v>0</v>
      </c>
    </row>
    <row r="22" spans="1:16" ht="12.75">
      <c r="A22" s="28" t="s">
        <v>87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H22" s="66">
        <f>E22</f>
        <v>0</v>
      </c>
      <c r="P22" s="17">
        <f>E22</f>
        <v>0</v>
      </c>
    </row>
    <row r="23" spans="1:16" ht="12.75">
      <c r="A23" s="27" t="s">
        <v>184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67">
        <f>E23</f>
        <v>0</v>
      </c>
      <c r="P23" s="17">
        <f t="shared" si="3"/>
        <v>0</v>
      </c>
    </row>
    <row r="24" spans="1:16" ht="12.75">
      <c r="A24" s="29" t="s">
        <v>28</v>
      </c>
      <c r="B24">
        <v>6</v>
      </c>
      <c r="C24" s="1">
        <f t="shared" si="0"/>
        <v>0.00026549847338377806</v>
      </c>
      <c r="D24" s="5">
        <f t="shared" si="1"/>
        <v>0</v>
      </c>
      <c r="E24" s="5">
        <f t="shared" si="2"/>
        <v>6</v>
      </c>
      <c r="G24" s="68">
        <f>E24</f>
        <v>6</v>
      </c>
      <c r="P24" s="17">
        <f t="shared" si="3"/>
        <v>6</v>
      </c>
    </row>
    <row r="25" spans="1:16" ht="12.75">
      <c r="A25" s="29" t="s">
        <v>29</v>
      </c>
      <c r="B25">
        <v>2</v>
      </c>
      <c r="C25" s="1">
        <f t="shared" si="0"/>
        <v>8.849949112792601E-05</v>
      </c>
      <c r="D25" s="5">
        <f t="shared" si="1"/>
        <v>0</v>
      </c>
      <c r="E25" s="5">
        <f t="shared" si="2"/>
        <v>2</v>
      </c>
      <c r="G25" s="68">
        <f>E25</f>
        <v>2</v>
      </c>
      <c r="P25" s="17">
        <f t="shared" si="3"/>
        <v>2</v>
      </c>
    </row>
    <row r="26" spans="1:16" ht="12.75">
      <c r="A26" s="96" t="s">
        <v>30</v>
      </c>
      <c r="B26">
        <v>6045</v>
      </c>
      <c r="C26" s="1">
        <f t="shared" si="0"/>
        <v>0.2674897119341564</v>
      </c>
      <c r="D26" s="5">
        <f t="shared" si="1"/>
        <v>0</v>
      </c>
      <c r="E26" s="5">
        <f t="shared" si="2"/>
        <v>6045</v>
      </c>
      <c r="G26" s="78"/>
      <c r="O26" s="76">
        <f>E26</f>
        <v>6045</v>
      </c>
      <c r="P26" s="17"/>
    </row>
    <row r="27" spans="1:16" ht="12.75">
      <c r="A27" s="29" t="s">
        <v>31</v>
      </c>
      <c r="B27">
        <v>689</v>
      </c>
      <c r="C27" s="1">
        <f t="shared" si="0"/>
        <v>0.03048807469357051</v>
      </c>
      <c r="D27" s="5">
        <f t="shared" si="1"/>
        <v>0</v>
      </c>
      <c r="E27" s="5">
        <f t="shared" si="2"/>
        <v>689</v>
      </c>
      <c r="G27" s="68">
        <f>E27</f>
        <v>689</v>
      </c>
      <c r="P27" s="17">
        <f t="shared" si="3"/>
        <v>689</v>
      </c>
    </row>
    <row r="28" spans="1:16" ht="12.75">
      <c r="A28" s="30" t="s">
        <v>32</v>
      </c>
      <c r="B28">
        <v>852</v>
      </c>
      <c r="C28" s="1">
        <f t="shared" si="0"/>
        <v>0.037700783220496484</v>
      </c>
      <c r="D28" s="5">
        <f t="shared" si="1"/>
        <v>0</v>
      </c>
      <c r="E28" s="5">
        <f t="shared" si="2"/>
        <v>852</v>
      </c>
      <c r="F28" s="69">
        <f>E28</f>
        <v>852</v>
      </c>
      <c r="G28" s="6"/>
      <c r="P28" s="17">
        <f t="shared" si="3"/>
        <v>852</v>
      </c>
    </row>
    <row r="29" spans="1:16" ht="12.75">
      <c r="A29" s="29" t="s">
        <v>33</v>
      </c>
      <c r="B29">
        <v>15</v>
      </c>
      <c r="C29" s="1">
        <f t="shared" si="0"/>
        <v>0.0006637461834594451</v>
      </c>
      <c r="D29" s="5">
        <f t="shared" si="1"/>
        <v>0</v>
      </c>
      <c r="E29" s="5">
        <f t="shared" si="2"/>
        <v>15</v>
      </c>
      <c r="F29" s="6"/>
      <c r="G29" s="68">
        <f>E29</f>
        <v>15</v>
      </c>
      <c r="P29" s="17">
        <f t="shared" si="3"/>
        <v>15</v>
      </c>
    </row>
    <row r="30" spans="1:16" ht="12.75">
      <c r="A30" s="30" t="s">
        <v>34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F30" s="69">
        <f>E30</f>
        <v>0</v>
      </c>
      <c r="P30" s="17">
        <f t="shared" si="3"/>
        <v>0</v>
      </c>
    </row>
    <row r="31" spans="1:16" ht="12.75">
      <c r="A31" s="29" t="s">
        <v>35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G31" s="68">
        <f>E31</f>
        <v>0</v>
      </c>
      <c r="P31" s="17">
        <f t="shared" si="3"/>
        <v>0</v>
      </c>
    </row>
    <row r="32" spans="1:16" ht="12.75">
      <c r="A32" s="30" t="s">
        <v>36</v>
      </c>
      <c r="B32">
        <v>166</v>
      </c>
      <c r="C32" s="1">
        <f t="shared" si="0"/>
        <v>0.00734545776361786</v>
      </c>
      <c r="D32" s="5">
        <f t="shared" si="1"/>
        <v>0</v>
      </c>
      <c r="E32" s="5">
        <f t="shared" si="2"/>
        <v>166</v>
      </c>
      <c r="F32" s="69">
        <f aca="true" t="shared" si="4" ref="F32:F38">E32</f>
        <v>166</v>
      </c>
      <c r="P32" s="17">
        <f t="shared" si="3"/>
        <v>166</v>
      </c>
    </row>
    <row r="33" spans="1:16" ht="12.75">
      <c r="A33" s="30" t="s">
        <v>37</v>
      </c>
      <c r="B33">
        <v>8251</v>
      </c>
      <c r="C33" s="1">
        <f t="shared" si="0"/>
        <v>0.36510465064825876</v>
      </c>
      <c r="D33" s="5">
        <f t="shared" si="1"/>
        <v>0</v>
      </c>
      <c r="E33" s="5">
        <f t="shared" si="2"/>
        <v>8251</v>
      </c>
      <c r="F33" s="69">
        <f t="shared" si="4"/>
        <v>8251</v>
      </c>
      <c r="G33" s="6"/>
      <c r="P33" s="17">
        <f t="shared" si="3"/>
        <v>8251</v>
      </c>
    </row>
    <row r="34" spans="1:16" ht="12.75">
      <c r="A34" s="30" t="s">
        <v>90</v>
      </c>
      <c r="B34">
        <v>28</v>
      </c>
      <c r="C34" s="1">
        <f t="shared" si="0"/>
        <v>0.0012389928757909642</v>
      </c>
      <c r="D34" s="5">
        <f t="shared" si="1"/>
        <v>0</v>
      </c>
      <c r="E34" s="5">
        <f t="shared" si="2"/>
        <v>28</v>
      </c>
      <c r="F34" s="69">
        <f t="shared" si="4"/>
        <v>28</v>
      </c>
      <c r="P34" s="17">
        <f t="shared" si="3"/>
        <v>28</v>
      </c>
    </row>
    <row r="35" spans="1:16" ht="12.75">
      <c r="A35" s="30" t="s">
        <v>91</v>
      </c>
      <c r="B35">
        <v>3098</v>
      </c>
      <c r="C35" s="1">
        <f t="shared" si="0"/>
        <v>0.1370857117571574</v>
      </c>
      <c r="D35" s="5">
        <f t="shared" si="1"/>
        <v>0</v>
      </c>
      <c r="E35" s="5">
        <f t="shared" si="2"/>
        <v>3098</v>
      </c>
      <c r="F35" s="69">
        <f t="shared" si="4"/>
        <v>3098</v>
      </c>
      <c r="P35" s="17">
        <f t="shared" si="3"/>
        <v>3098</v>
      </c>
    </row>
    <row r="36" spans="1:16" ht="12.75">
      <c r="A36" s="30" t="s">
        <v>38</v>
      </c>
      <c r="B36">
        <v>1639</v>
      </c>
      <c r="C36" s="1">
        <f t="shared" si="0"/>
        <v>0.07252533297933537</v>
      </c>
      <c r="D36" s="5">
        <f t="shared" si="1"/>
        <v>0</v>
      </c>
      <c r="E36" s="5">
        <f t="shared" si="2"/>
        <v>1639</v>
      </c>
      <c r="F36" s="69">
        <f t="shared" si="4"/>
        <v>1639</v>
      </c>
      <c r="P36" s="17">
        <f t="shared" si="3"/>
        <v>1639</v>
      </c>
    </row>
    <row r="37" spans="1:16" ht="12.75">
      <c r="A37" s="30" t="s">
        <v>39</v>
      </c>
      <c r="B37">
        <v>7</v>
      </c>
      <c r="C37" s="1">
        <f t="shared" si="0"/>
        <v>0.00030974821894774106</v>
      </c>
      <c r="D37" s="5">
        <f t="shared" si="1"/>
        <v>0</v>
      </c>
      <c r="E37" s="5">
        <f t="shared" si="2"/>
        <v>7</v>
      </c>
      <c r="F37" s="69">
        <f t="shared" si="4"/>
        <v>7</v>
      </c>
      <c r="P37" s="17">
        <f t="shared" si="3"/>
        <v>7</v>
      </c>
    </row>
    <row r="38" spans="1:16" ht="12.75">
      <c r="A38" s="30" t="s">
        <v>40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F38" s="69">
        <f t="shared" si="4"/>
        <v>0</v>
      </c>
      <c r="P38" s="17">
        <f t="shared" si="3"/>
        <v>0</v>
      </c>
    </row>
    <row r="39" spans="1:16" ht="12.75">
      <c r="A39" s="28" t="s">
        <v>110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H39" s="66">
        <f>E39</f>
        <v>0</v>
      </c>
      <c r="P39" s="17">
        <f t="shared" si="3"/>
        <v>0</v>
      </c>
    </row>
    <row r="40" spans="1:16" ht="12.75">
      <c r="A40" s="28" t="s">
        <v>42</v>
      </c>
      <c r="B40">
        <v>6</v>
      </c>
      <c r="C40" s="1">
        <f t="shared" si="0"/>
        <v>0.00026549847338377806</v>
      </c>
      <c r="D40" s="5">
        <f t="shared" si="1"/>
        <v>0</v>
      </c>
      <c r="E40" s="5">
        <f>B40+D40</f>
        <v>6</v>
      </c>
      <c r="H40" s="66">
        <f>E40</f>
        <v>6</v>
      </c>
      <c r="P40" s="17">
        <f t="shared" si="3"/>
        <v>6</v>
      </c>
    </row>
    <row r="41" spans="1:16" ht="12.75">
      <c r="A41" s="28" t="s">
        <v>125</v>
      </c>
      <c r="B41"/>
      <c r="C41" s="1">
        <f t="shared" si="0"/>
        <v>0</v>
      </c>
      <c r="D41" s="5">
        <f t="shared" si="1"/>
        <v>0</v>
      </c>
      <c r="E41" s="5">
        <f>B41+D41</f>
        <v>0</v>
      </c>
      <c r="H41" s="66">
        <f>E41</f>
        <v>0</v>
      </c>
      <c r="P41" s="17">
        <f t="shared" si="3"/>
        <v>0</v>
      </c>
    </row>
    <row r="42" spans="1:16" ht="12.75">
      <c r="A42" s="27" t="s">
        <v>44</v>
      </c>
      <c r="B42">
        <v>596</v>
      </c>
      <c r="C42" s="1">
        <f t="shared" si="0"/>
        <v>0.026372848356121952</v>
      </c>
      <c r="D42" s="5">
        <f t="shared" si="1"/>
        <v>0</v>
      </c>
      <c r="E42" s="5">
        <f t="shared" si="2"/>
        <v>596</v>
      </c>
      <c r="I42" s="67">
        <f>E42</f>
        <v>596</v>
      </c>
      <c r="P42" s="17">
        <f t="shared" si="3"/>
        <v>596</v>
      </c>
    </row>
    <row r="43" spans="1:16" ht="12.75">
      <c r="A43" s="27" t="s">
        <v>233</v>
      </c>
      <c r="B43">
        <v>8</v>
      </c>
      <c r="C43" s="1">
        <f t="shared" si="0"/>
        <v>0.00035399796451170406</v>
      </c>
      <c r="D43" s="5">
        <f t="shared" si="1"/>
        <v>0</v>
      </c>
      <c r="E43" s="5">
        <f>B43+D43</f>
        <v>8</v>
      </c>
      <c r="I43" s="67">
        <f>E43</f>
        <v>8</v>
      </c>
      <c r="P43" s="17">
        <f t="shared" si="3"/>
        <v>8</v>
      </c>
    </row>
    <row r="44" spans="1:16" ht="12.75">
      <c r="A44" s="27" t="s">
        <v>46</v>
      </c>
      <c r="B44"/>
      <c r="C44" s="1">
        <f aca="true" t="shared" si="5" ref="C44:C75">B44/$B$102</f>
        <v>0</v>
      </c>
      <c r="D44" s="5">
        <f aca="true" t="shared" si="6" ref="D44:D75">C44*$B$105</f>
        <v>0</v>
      </c>
      <c r="E44" s="5">
        <f t="shared" si="2"/>
        <v>0</v>
      </c>
      <c r="I44" s="67">
        <f>E44</f>
        <v>0</v>
      </c>
      <c r="P44" s="17">
        <f t="shared" si="3"/>
        <v>0</v>
      </c>
    </row>
    <row r="45" spans="1:16" ht="12.75">
      <c r="A45" s="27" t="s">
        <v>48</v>
      </c>
      <c r="B45">
        <v>48</v>
      </c>
      <c r="C45" s="1">
        <f t="shared" si="5"/>
        <v>0.0021239877870702245</v>
      </c>
      <c r="D45" s="5">
        <f t="shared" si="6"/>
        <v>0</v>
      </c>
      <c r="E45" s="5">
        <f t="shared" si="2"/>
        <v>48</v>
      </c>
      <c r="I45" s="67">
        <f>E45</f>
        <v>48</v>
      </c>
      <c r="P45" s="17">
        <f t="shared" si="3"/>
        <v>48</v>
      </c>
    </row>
    <row r="46" spans="1:16" ht="12.75">
      <c r="A46" s="27" t="s">
        <v>206</v>
      </c>
      <c r="B46"/>
      <c r="C46" s="1">
        <f t="shared" si="5"/>
        <v>0</v>
      </c>
      <c r="D46" s="5">
        <f t="shared" si="6"/>
        <v>0</v>
      </c>
      <c r="E46" s="5">
        <f>B46+D46</f>
        <v>0</v>
      </c>
      <c r="I46" s="67">
        <f>E46</f>
        <v>0</v>
      </c>
      <c r="P46" s="17">
        <f>E46</f>
        <v>0</v>
      </c>
    </row>
    <row r="47" spans="1:16" ht="12.75">
      <c r="A47" s="28" t="s">
        <v>53</v>
      </c>
      <c r="B47"/>
      <c r="C47" s="1">
        <f t="shared" si="5"/>
        <v>0</v>
      </c>
      <c r="D47" s="5">
        <f t="shared" si="6"/>
        <v>0</v>
      </c>
      <c r="E47" s="5">
        <f t="shared" si="2"/>
        <v>0</v>
      </c>
      <c r="H47" s="66">
        <f>E47</f>
        <v>0</v>
      </c>
      <c r="P47" s="17">
        <f t="shared" si="3"/>
        <v>0</v>
      </c>
    </row>
    <row r="48" spans="1:16" ht="12.75">
      <c r="A48" s="27" t="s">
        <v>54</v>
      </c>
      <c r="B48"/>
      <c r="C48" s="1">
        <f t="shared" si="5"/>
        <v>0</v>
      </c>
      <c r="D48" s="5">
        <f t="shared" si="6"/>
        <v>0</v>
      </c>
      <c r="E48" s="5">
        <f t="shared" si="2"/>
        <v>0</v>
      </c>
      <c r="I48" s="67">
        <f>E48</f>
        <v>0</v>
      </c>
      <c r="P48" s="17">
        <f t="shared" si="3"/>
        <v>0</v>
      </c>
    </row>
    <row r="49" spans="1:16" ht="12.75">
      <c r="A49" s="27" t="s">
        <v>126</v>
      </c>
      <c r="B49"/>
      <c r="C49" s="1">
        <f t="shared" si="5"/>
        <v>0</v>
      </c>
      <c r="D49" s="5">
        <f t="shared" si="6"/>
        <v>0</v>
      </c>
      <c r="E49" s="5">
        <f>B49+D49</f>
        <v>0</v>
      </c>
      <c r="I49" s="67">
        <f>E49</f>
        <v>0</v>
      </c>
      <c r="P49" s="17">
        <f>E49</f>
        <v>0</v>
      </c>
    </row>
    <row r="50" spans="1:16" ht="12.75">
      <c r="A50" s="27" t="s">
        <v>55</v>
      </c>
      <c r="B50"/>
      <c r="C50" s="1">
        <f t="shared" si="5"/>
        <v>0</v>
      </c>
      <c r="D50" s="5">
        <f t="shared" si="6"/>
        <v>0</v>
      </c>
      <c r="E50" s="5">
        <f>B50+D50</f>
        <v>0</v>
      </c>
      <c r="I50" s="67">
        <f>E50</f>
        <v>0</v>
      </c>
      <c r="P50" s="17">
        <f>E50</f>
        <v>0</v>
      </c>
    </row>
    <row r="51" spans="1:16" ht="12.75">
      <c r="A51" s="25" t="s">
        <v>92</v>
      </c>
      <c r="B51">
        <v>6</v>
      </c>
      <c r="C51" s="1">
        <f t="shared" si="5"/>
        <v>0.00026549847338377806</v>
      </c>
      <c r="D51" s="5">
        <f t="shared" si="6"/>
        <v>0</v>
      </c>
      <c r="E51" s="5">
        <f t="shared" si="2"/>
        <v>6</v>
      </c>
      <c r="N51" s="73">
        <f>E51</f>
        <v>6</v>
      </c>
      <c r="P51" s="17">
        <f t="shared" si="3"/>
        <v>6</v>
      </c>
    </row>
    <row r="52" spans="1:16" ht="12.75">
      <c r="A52" s="27" t="s">
        <v>58</v>
      </c>
      <c r="B52"/>
      <c r="C52" s="1">
        <f t="shared" si="5"/>
        <v>0</v>
      </c>
      <c r="D52" s="5">
        <f t="shared" si="6"/>
        <v>0</v>
      </c>
      <c r="E52" s="5">
        <f>B52+D52</f>
        <v>0</v>
      </c>
      <c r="I52" s="67">
        <f>E52</f>
        <v>0</v>
      </c>
      <c r="P52" s="17">
        <f t="shared" si="3"/>
        <v>0</v>
      </c>
    </row>
    <row r="53" spans="1:16" ht="12.75">
      <c r="A53" s="28" t="s">
        <v>181</v>
      </c>
      <c r="B53"/>
      <c r="C53" s="1">
        <f t="shared" si="5"/>
        <v>0</v>
      </c>
      <c r="D53" s="5">
        <f t="shared" si="6"/>
        <v>0</v>
      </c>
      <c r="E53" s="5">
        <f>B53+D53</f>
        <v>0</v>
      </c>
      <c r="H53" s="66">
        <f>E53</f>
        <v>0</v>
      </c>
      <c r="P53" s="17">
        <f>E53</f>
        <v>0</v>
      </c>
    </row>
    <row r="54" spans="1:16" ht="12.75">
      <c r="A54" s="28" t="s">
        <v>56</v>
      </c>
      <c r="B54"/>
      <c r="C54" s="1">
        <f t="shared" si="5"/>
        <v>0</v>
      </c>
      <c r="D54" s="5">
        <f t="shared" si="6"/>
        <v>0</v>
      </c>
      <c r="E54" s="5">
        <f>B54+D54</f>
        <v>0</v>
      </c>
      <c r="H54" s="66">
        <f>E54</f>
        <v>0</v>
      </c>
      <c r="P54" s="17">
        <f>E54</f>
        <v>0</v>
      </c>
    </row>
    <row r="55" spans="1:16" ht="12.75">
      <c r="A55" s="27" t="s">
        <v>60</v>
      </c>
      <c r="B55">
        <v>12</v>
      </c>
      <c r="C55" s="1">
        <f t="shared" si="5"/>
        <v>0.0005309969467675561</v>
      </c>
      <c r="D55" s="5">
        <f t="shared" si="6"/>
        <v>0</v>
      </c>
      <c r="E55" s="5">
        <f>B55+D55</f>
        <v>12</v>
      </c>
      <c r="I55" s="67">
        <f>E55</f>
        <v>12</v>
      </c>
      <c r="P55" s="17">
        <f t="shared" si="3"/>
        <v>12</v>
      </c>
    </row>
    <row r="56" spans="1:16" ht="12.75">
      <c r="A56" s="28" t="s">
        <v>103</v>
      </c>
      <c r="B56"/>
      <c r="C56" s="1">
        <f t="shared" si="5"/>
        <v>0</v>
      </c>
      <c r="D56" s="5">
        <f t="shared" si="6"/>
        <v>0</v>
      </c>
      <c r="E56" s="5">
        <f t="shared" si="2"/>
        <v>0</v>
      </c>
      <c r="H56" s="66">
        <f>E56</f>
        <v>0</v>
      </c>
      <c r="P56" s="17">
        <f t="shared" si="3"/>
        <v>0</v>
      </c>
    </row>
    <row r="57" spans="1:16" ht="12.75">
      <c r="A57" s="27" t="s">
        <v>61</v>
      </c>
      <c r="B57">
        <v>1</v>
      </c>
      <c r="C57" s="1">
        <f t="shared" si="5"/>
        <v>4.424974556396301E-05</v>
      </c>
      <c r="D57" s="5">
        <f t="shared" si="6"/>
        <v>0</v>
      </c>
      <c r="E57" s="5">
        <f t="shared" si="2"/>
        <v>1</v>
      </c>
      <c r="I57" s="67">
        <f>E57</f>
        <v>1</v>
      </c>
      <c r="P57" s="17">
        <f t="shared" si="3"/>
        <v>1</v>
      </c>
    </row>
    <row r="58" spans="1:16" ht="12.75">
      <c r="A58" s="28" t="s">
        <v>207</v>
      </c>
      <c r="B58"/>
      <c r="C58" s="1">
        <f t="shared" si="5"/>
        <v>0</v>
      </c>
      <c r="D58" s="5">
        <f t="shared" si="6"/>
        <v>0</v>
      </c>
      <c r="E58" s="5">
        <f>B58+D58</f>
        <v>0</v>
      </c>
      <c r="H58" s="66">
        <f>E58</f>
        <v>0</v>
      </c>
      <c r="P58" s="17">
        <f t="shared" si="3"/>
        <v>0</v>
      </c>
    </row>
    <row r="59" spans="1:16" ht="12.75">
      <c r="A59" s="27" t="s">
        <v>137</v>
      </c>
      <c r="B59"/>
      <c r="C59" s="1">
        <f t="shared" si="5"/>
        <v>0</v>
      </c>
      <c r="D59" s="5">
        <f t="shared" si="6"/>
        <v>0</v>
      </c>
      <c r="E59" s="5">
        <f t="shared" si="2"/>
        <v>0</v>
      </c>
      <c r="I59" s="67">
        <f>E59</f>
        <v>0</v>
      </c>
      <c r="P59" s="17">
        <f t="shared" si="3"/>
        <v>0</v>
      </c>
    </row>
    <row r="60" spans="1:16" ht="12.75">
      <c r="A60" s="27" t="s">
        <v>104</v>
      </c>
      <c r="B60"/>
      <c r="C60" s="1">
        <f t="shared" si="5"/>
        <v>0</v>
      </c>
      <c r="D60" s="5">
        <f t="shared" si="6"/>
        <v>0</v>
      </c>
      <c r="E60" s="5">
        <f>B60+D60</f>
        <v>0</v>
      </c>
      <c r="I60" s="67">
        <f>E60</f>
        <v>0</v>
      </c>
      <c r="P60" s="17">
        <f>E60</f>
        <v>0</v>
      </c>
    </row>
    <row r="61" spans="1:16" ht="12.75">
      <c r="A61" s="28" t="s">
        <v>66</v>
      </c>
      <c r="B61"/>
      <c r="C61" s="1">
        <f t="shared" si="5"/>
        <v>0</v>
      </c>
      <c r="D61" s="5">
        <f t="shared" si="6"/>
        <v>0</v>
      </c>
      <c r="E61" s="5">
        <f t="shared" si="2"/>
        <v>0</v>
      </c>
      <c r="H61" s="66">
        <f aca="true" t="shared" si="7" ref="H61:H67">E61</f>
        <v>0</v>
      </c>
      <c r="P61" s="17">
        <f t="shared" si="3"/>
        <v>0</v>
      </c>
    </row>
    <row r="62" spans="1:16" ht="12.75">
      <c r="A62" s="28" t="s">
        <v>67</v>
      </c>
      <c r="B62"/>
      <c r="C62" s="1">
        <f t="shared" si="5"/>
        <v>0</v>
      </c>
      <c r="D62" s="5">
        <f t="shared" si="6"/>
        <v>0</v>
      </c>
      <c r="E62" s="5">
        <f>B62+D62</f>
        <v>0</v>
      </c>
      <c r="H62" s="66">
        <f t="shared" si="7"/>
        <v>0</v>
      </c>
      <c r="P62" s="17">
        <f>E62</f>
        <v>0</v>
      </c>
    </row>
    <row r="63" spans="1:16" ht="12.75">
      <c r="A63" s="28" t="s">
        <v>115</v>
      </c>
      <c r="B63"/>
      <c r="C63" s="1">
        <f t="shared" si="5"/>
        <v>0</v>
      </c>
      <c r="D63" s="5">
        <f t="shared" si="6"/>
        <v>0</v>
      </c>
      <c r="E63" s="5">
        <f>B63+D63</f>
        <v>0</v>
      </c>
      <c r="H63" s="66">
        <f t="shared" si="7"/>
        <v>0</v>
      </c>
      <c r="P63" s="17">
        <f>E63</f>
        <v>0</v>
      </c>
    </row>
    <row r="64" spans="1:16" ht="12.75">
      <c r="A64" s="28" t="s">
        <v>68</v>
      </c>
      <c r="B64">
        <v>1</v>
      </c>
      <c r="C64" s="1">
        <f t="shared" si="5"/>
        <v>4.424974556396301E-05</v>
      </c>
      <c r="D64" s="5">
        <f t="shared" si="6"/>
        <v>0</v>
      </c>
      <c r="E64" s="5">
        <f t="shared" si="2"/>
        <v>1</v>
      </c>
      <c r="H64" s="66">
        <f t="shared" si="7"/>
        <v>1</v>
      </c>
      <c r="P64" s="17">
        <f t="shared" si="3"/>
        <v>1</v>
      </c>
    </row>
    <row r="65" spans="1:16" ht="12.75">
      <c r="A65" s="28" t="s">
        <v>69</v>
      </c>
      <c r="B65"/>
      <c r="C65" s="1">
        <f t="shared" si="5"/>
        <v>0</v>
      </c>
      <c r="D65" s="5">
        <f t="shared" si="6"/>
        <v>0</v>
      </c>
      <c r="E65" s="5">
        <f t="shared" si="2"/>
        <v>0</v>
      </c>
      <c r="H65" s="66">
        <f t="shared" si="7"/>
        <v>0</v>
      </c>
      <c r="P65" s="17">
        <f t="shared" si="3"/>
        <v>0</v>
      </c>
    </row>
    <row r="66" spans="1:16" ht="12.75">
      <c r="A66" s="28" t="s">
        <v>70</v>
      </c>
      <c r="B66"/>
      <c r="C66" s="1">
        <f t="shared" si="5"/>
        <v>0</v>
      </c>
      <c r="D66" s="5">
        <f t="shared" si="6"/>
        <v>0</v>
      </c>
      <c r="E66" s="5">
        <f t="shared" si="2"/>
        <v>0</v>
      </c>
      <c r="H66" s="66">
        <f t="shared" si="7"/>
        <v>0</v>
      </c>
      <c r="P66" s="17">
        <f t="shared" si="3"/>
        <v>0</v>
      </c>
    </row>
    <row r="67" spans="1:16" ht="12.75">
      <c r="A67" s="28" t="s">
        <v>71</v>
      </c>
      <c r="B67"/>
      <c r="C67" s="1">
        <f t="shared" si="5"/>
        <v>0</v>
      </c>
      <c r="D67" s="5">
        <f t="shared" si="6"/>
        <v>0</v>
      </c>
      <c r="E67" s="5">
        <f t="shared" si="2"/>
        <v>0</v>
      </c>
      <c r="H67" s="66">
        <f t="shared" si="7"/>
        <v>0</v>
      </c>
      <c r="P67" s="17">
        <f t="shared" si="3"/>
        <v>0</v>
      </c>
    </row>
    <row r="68" spans="1:16" ht="12.75">
      <c r="A68" s="27" t="s">
        <v>72</v>
      </c>
      <c r="B68"/>
      <c r="C68" s="1">
        <f t="shared" si="5"/>
        <v>0</v>
      </c>
      <c r="D68" s="5">
        <f t="shared" si="6"/>
        <v>0</v>
      </c>
      <c r="E68" s="5">
        <f t="shared" si="2"/>
        <v>0</v>
      </c>
      <c r="I68" s="67">
        <f aca="true" t="shared" si="8" ref="I68:I74">E68</f>
        <v>0</v>
      </c>
      <c r="P68" s="17">
        <f t="shared" si="3"/>
        <v>0</v>
      </c>
    </row>
    <row r="69" spans="1:16" ht="12.75">
      <c r="A69" s="27" t="s">
        <v>117</v>
      </c>
      <c r="B69">
        <v>4</v>
      </c>
      <c r="C69" s="1">
        <f t="shared" si="5"/>
        <v>0.00017699898225585203</v>
      </c>
      <c r="D69" s="5">
        <f t="shared" si="6"/>
        <v>0</v>
      </c>
      <c r="E69" s="5">
        <f aca="true" t="shared" si="9" ref="E69:E74">B69+D69</f>
        <v>4</v>
      </c>
      <c r="I69" s="67">
        <f>E69</f>
        <v>4</v>
      </c>
      <c r="P69" s="17">
        <f t="shared" si="3"/>
        <v>4</v>
      </c>
    </row>
    <row r="70" spans="1:16" ht="12.75">
      <c r="A70" s="27" t="s">
        <v>73</v>
      </c>
      <c r="B70"/>
      <c r="C70" s="1">
        <f t="shared" si="5"/>
        <v>0</v>
      </c>
      <c r="D70" s="5">
        <f t="shared" si="6"/>
        <v>0</v>
      </c>
      <c r="E70" s="5">
        <f t="shared" si="9"/>
        <v>0</v>
      </c>
      <c r="I70" s="67">
        <f t="shared" si="8"/>
        <v>0</v>
      </c>
      <c r="P70" s="17">
        <f t="shared" si="3"/>
        <v>0</v>
      </c>
    </row>
    <row r="71" spans="1:16" ht="12.75">
      <c r="A71" s="27" t="s">
        <v>74</v>
      </c>
      <c r="B71"/>
      <c r="C71" s="1">
        <f t="shared" si="5"/>
        <v>0</v>
      </c>
      <c r="D71" s="5">
        <f t="shared" si="6"/>
        <v>0</v>
      </c>
      <c r="E71" s="5">
        <f t="shared" si="9"/>
        <v>0</v>
      </c>
      <c r="I71" s="67">
        <f t="shared" si="8"/>
        <v>0</v>
      </c>
      <c r="P71" s="17">
        <f t="shared" si="3"/>
        <v>0</v>
      </c>
    </row>
    <row r="72" spans="1:16" ht="12.75">
      <c r="A72" s="27" t="s">
        <v>213</v>
      </c>
      <c r="B72"/>
      <c r="C72" s="1">
        <f t="shared" si="5"/>
        <v>0</v>
      </c>
      <c r="D72" s="5">
        <f t="shared" si="6"/>
        <v>0</v>
      </c>
      <c r="E72" s="5">
        <f t="shared" si="9"/>
        <v>0</v>
      </c>
      <c r="I72" s="67">
        <f t="shared" si="8"/>
        <v>0</v>
      </c>
      <c r="P72" s="17">
        <f t="shared" si="3"/>
        <v>0</v>
      </c>
    </row>
    <row r="73" spans="1:16" ht="12.75">
      <c r="A73" s="27" t="s">
        <v>118</v>
      </c>
      <c r="B73">
        <v>353</v>
      </c>
      <c r="C73" s="1">
        <f t="shared" si="5"/>
        <v>0.015620160184078942</v>
      </c>
      <c r="D73" s="5">
        <f t="shared" si="6"/>
        <v>0</v>
      </c>
      <c r="E73" s="5">
        <f t="shared" si="9"/>
        <v>353</v>
      </c>
      <c r="I73" s="67">
        <f t="shared" si="8"/>
        <v>353</v>
      </c>
      <c r="P73" s="17">
        <f t="shared" si="3"/>
        <v>353</v>
      </c>
    </row>
    <row r="74" spans="1:16" ht="12.75">
      <c r="A74" s="27" t="s">
        <v>121</v>
      </c>
      <c r="B74"/>
      <c r="C74" s="1">
        <f t="shared" si="5"/>
        <v>0</v>
      </c>
      <c r="D74" s="5">
        <f t="shared" si="6"/>
        <v>0</v>
      </c>
      <c r="E74" s="5">
        <f t="shared" si="9"/>
        <v>0</v>
      </c>
      <c r="I74" s="67">
        <f t="shared" si="8"/>
        <v>0</v>
      </c>
      <c r="P74" s="17">
        <f t="shared" si="3"/>
        <v>0</v>
      </c>
    </row>
    <row r="75" spans="1:16" ht="12.75">
      <c r="A75" s="31" t="s">
        <v>167</v>
      </c>
      <c r="B75"/>
      <c r="C75" s="1">
        <f t="shared" si="5"/>
        <v>0</v>
      </c>
      <c r="D75" s="5">
        <f t="shared" si="6"/>
        <v>0</v>
      </c>
      <c r="E75" s="5">
        <f t="shared" si="2"/>
        <v>0</v>
      </c>
      <c r="I75" s="6"/>
      <c r="L75" s="71">
        <f>E75</f>
        <v>0</v>
      </c>
      <c r="P75" s="17">
        <f t="shared" si="3"/>
        <v>0</v>
      </c>
    </row>
    <row r="76" spans="1:16" ht="12.75">
      <c r="A76" s="31" t="s">
        <v>168</v>
      </c>
      <c r="B76"/>
      <c r="C76" s="1">
        <f>B76/$B$102</f>
        <v>0</v>
      </c>
      <c r="D76" s="5">
        <f>C76*$B$105</f>
        <v>0</v>
      </c>
      <c r="E76" s="5">
        <f t="shared" si="2"/>
        <v>0</v>
      </c>
      <c r="I76" s="6"/>
      <c r="L76" s="71">
        <f>E76</f>
        <v>0</v>
      </c>
      <c r="P76" s="17">
        <f t="shared" si="3"/>
        <v>0</v>
      </c>
    </row>
    <row r="77" spans="1:16" ht="12.75">
      <c r="A77" s="31" t="s">
        <v>94</v>
      </c>
      <c r="B77"/>
      <c r="C77" s="1">
        <f>B77/$B$102</f>
        <v>0</v>
      </c>
      <c r="D77" s="5">
        <f>C77*$B$105</f>
        <v>0</v>
      </c>
      <c r="E77" s="5">
        <f t="shared" si="2"/>
        <v>0</v>
      </c>
      <c r="I77" s="6"/>
      <c r="L77" s="71">
        <f>E77</f>
        <v>0</v>
      </c>
      <c r="P77" s="17">
        <f t="shared" si="3"/>
        <v>0</v>
      </c>
    </row>
    <row r="78" spans="1:16" ht="12.75">
      <c r="A78" s="31" t="s">
        <v>217</v>
      </c>
      <c r="B78"/>
      <c r="C78" s="1">
        <f aca="true" t="shared" si="10" ref="C78:C100">B78/$B$102</f>
        <v>0</v>
      </c>
      <c r="D78" s="5">
        <f aca="true" t="shared" si="11" ref="D78:D100">C78*$B$105</f>
        <v>0</v>
      </c>
      <c r="E78" s="5">
        <f>B78+D78</f>
        <v>0</v>
      </c>
      <c r="I78" s="6"/>
      <c r="L78" s="71">
        <f>E78</f>
        <v>0</v>
      </c>
      <c r="P78" s="17">
        <f>E78</f>
        <v>0</v>
      </c>
    </row>
    <row r="79" spans="1:16" ht="12.75">
      <c r="A79" s="41" t="s">
        <v>95</v>
      </c>
      <c r="B79"/>
      <c r="C79" s="1">
        <f t="shared" si="10"/>
        <v>0</v>
      </c>
      <c r="D79" s="5">
        <f t="shared" si="11"/>
        <v>0</v>
      </c>
      <c r="E79" s="5">
        <f t="shared" si="2"/>
        <v>0</v>
      </c>
      <c r="J79" s="70">
        <f>E79</f>
        <v>0</v>
      </c>
      <c r="P79" s="17">
        <f t="shared" si="3"/>
        <v>0</v>
      </c>
    </row>
    <row r="80" spans="1:16" ht="12.75">
      <c r="A80" s="41" t="s">
        <v>187</v>
      </c>
      <c r="B80">
        <v>8</v>
      </c>
      <c r="C80" s="1">
        <f t="shared" si="10"/>
        <v>0.00035399796451170406</v>
      </c>
      <c r="D80" s="5">
        <f t="shared" si="11"/>
        <v>0</v>
      </c>
      <c r="E80" s="5">
        <f>B80+D80</f>
        <v>8</v>
      </c>
      <c r="J80" s="70">
        <f>E80</f>
        <v>8</v>
      </c>
      <c r="P80" s="17">
        <f>E80</f>
        <v>8</v>
      </c>
    </row>
    <row r="81" spans="1:16" ht="12.75">
      <c r="A81" s="41" t="s">
        <v>216</v>
      </c>
      <c r="B81"/>
      <c r="C81" s="1">
        <f t="shared" si="10"/>
        <v>0</v>
      </c>
      <c r="D81" s="5">
        <f t="shared" si="11"/>
        <v>0</v>
      </c>
      <c r="E81" s="5">
        <f>B81+D81</f>
        <v>0</v>
      </c>
      <c r="J81" s="70">
        <f>E81</f>
        <v>0</v>
      </c>
      <c r="P81" s="17">
        <f>E81</f>
        <v>0</v>
      </c>
    </row>
    <row r="82" spans="1:16" ht="12.75">
      <c r="A82" s="43" t="s">
        <v>230</v>
      </c>
      <c r="B82"/>
      <c r="C82" s="1">
        <f t="shared" si="10"/>
        <v>0</v>
      </c>
      <c r="D82" s="5">
        <f t="shared" si="11"/>
        <v>0</v>
      </c>
      <c r="E82" s="5">
        <f t="shared" si="2"/>
        <v>0</v>
      </c>
      <c r="K82" s="72">
        <f>E82</f>
        <v>0</v>
      </c>
      <c r="P82" s="17">
        <f t="shared" si="3"/>
        <v>0</v>
      </c>
    </row>
    <row r="83" spans="1:16" ht="12.75">
      <c r="A83" s="43" t="s">
        <v>96</v>
      </c>
      <c r="B83">
        <v>135</v>
      </c>
      <c r="C83" s="1">
        <f t="shared" si="10"/>
        <v>0.005973715651135006</v>
      </c>
      <c r="D83" s="5">
        <f t="shared" si="11"/>
        <v>0</v>
      </c>
      <c r="E83" s="5">
        <f>B83+D83</f>
        <v>135</v>
      </c>
      <c r="K83" s="72">
        <f>E83</f>
        <v>135</v>
      </c>
      <c r="P83" s="17">
        <f>E83</f>
        <v>135</v>
      </c>
    </row>
    <row r="84" spans="1:16" ht="12.75">
      <c r="A84" s="41" t="s">
        <v>105</v>
      </c>
      <c r="B84">
        <v>33</v>
      </c>
      <c r="C84" s="1">
        <f t="shared" si="10"/>
        <v>0.0014602416036107793</v>
      </c>
      <c r="D84" s="5">
        <f t="shared" si="11"/>
        <v>0</v>
      </c>
      <c r="E84" s="5">
        <f t="shared" si="2"/>
        <v>33</v>
      </c>
      <c r="J84" s="70">
        <f>E84</f>
        <v>33</v>
      </c>
      <c r="P84" s="17">
        <f t="shared" si="3"/>
        <v>33</v>
      </c>
    </row>
    <row r="85" spans="1:16" ht="12.75">
      <c r="A85" s="41" t="s">
        <v>185</v>
      </c>
      <c r="B85">
        <v>29</v>
      </c>
      <c r="C85" s="1">
        <f t="shared" si="10"/>
        <v>0.0012832426213549271</v>
      </c>
      <c r="D85" s="5">
        <f t="shared" si="11"/>
        <v>0</v>
      </c>
      <c r="E85" s="5">
        <f>B85+D85</f>
        <v>29</v>
      </c>
      <c r="J85" s="70">
        <f>E85</f>
        <v>29</v>
      </c>
      <c r="P85" s="17">
        <f>E85</f>
        <v>29</v>
      </c>
    </row>
    <row r="86" spans="1:16" ht="12.75">
      <c r="A86" s="43" t="s">
        <v>97</v>
      </c>
      <c r="B86">
        <v>318</v>
      </c>
      <c r="C86" s="1">
        <f t="shared" si="10"/>
        <v>0.014071419089340237</v>
      </c>
      <c r="D86" s="5">
        <f t="shared" si="11"/>
        <v>0</v>
      </c>
      <c r="E86" s="5">
        <f t="shared" si="2"/>
        <v>318</v>
      </c>
      <c r="K86" s="72">
        <f>E86</f>
        <v>318</v>
      </c>
      <c r="P86" s="17">
        <f t="shared" si="3"/>
        <v>318</v>
      </c>
    </row>
    <row r="87" spans="1:16" ht="12.75">
      <c r="A87" s="43" t="s">
        <v>208</v>
      </c>
      <c r="B87"/>
      <c r="C87" s="1">
        <f t="shared" si="10"/>
        <v>0</v>
      </c>
      <c r="D87" s="5">
        <f t="shared" si="11"/>
        <v>0</v>
      </c>
      <c r="E87" s="5">
        <f>B87+D87</f>
        <v>0</v>
      </c>
      <c r="K87" s="72">
        <f>E87</f>
        <v>0</v>
      </c>
      <c r="P87" s="17">
        <f>E87</f>
        <v>0</v>
      </c>
    </row>
    <row r="88" spans="1:16" ht="12.75">
      <c r="A88" s="43" t="s">
        <v>196</v>
      </c>
      <c r="B88">
        <v>41</v>
      </c>
      <c r="C88" s="1">
        <f t="shared" si="10"/>
        <v>0.0018142395681224833</v>
      </c>
      <c r="D88" s="5">
        <f t="shared" si="11"/>
        <v>0</v>
      </c>
      <c r="E88" s="5">
        <f>B88+D88</f>
        <v>41</v>
      </c>
      <c r="K88" s="72">
        <f>E88</f>
        <v>41</v>
      </c>
      <c r="P88" s="17">
        <f>E88</f>
        <v>41</v>
      </c>
    </row>
    <row r="89" spans="1:16" ht="12.75">
      <c r="A89" s="43" t="s">
        <v>231</v>
      </c>
      <c r="B89"/>
      <c r="C89" s="1">
        <f t="shared" si="10"/>
        <v>0</v>
      </c>
      <c r="D89" s="5">
        <f t="shared" si="11"/>
        <v>0</v>
      </c>
      <c r="E89" s="5">
        <f>B89+D89</f>
        <v>0</v>
      </c>
      <c r="K89" s="72">
        <f>E89</f>
        <v>0</v>
      </c>
      <c r="P89" s="17">
        <f>E89</f>
        <v>0</v>
      </c>
    </row>
    <row r="90" spans="1:16" ht="12.75">
      <c r="A90" s="41" t="s">
        <v>98</v>
      </c>
      <c r="B90">
        <v>33</v>
      </c>
      <c r="C90" s="1">
        <f t="shared" si="10"/>
        <v>0.0014602416036107793</v>
      </c>
      <c r="D90" s="5">
        <f t="shared" si="11"/>
        <v>0</v>
      </c>
      <c r="E90" s="5">
        <f t="shared" si="2"/>
        <v>33</v>
      </c>
      <c r="J90" s="70">
        <f>E90</f>
        <v>33</v>
      </c>
      <c r="K90" s="6"/>
      <c r="P90" s="17">
        <f t="shared" si="3"/>
        <v>33</v>
      </c>
    </row>
    <row r="91" spans="1:16" ht="12.75">
      <c r="A91" s="43" t="s">
        <v>99</v>
      </c>
      <c r="B91"/>
      <c r="C91" s="1">
        <f t="shared" si="10"/>
        <v>0</v>
      </c>
      <c r="D91" s="5">
        <f t="shared" si="11"/>
        <v>0</v>
      </c>
      <c r="E91" s="5">
        <f t="shared" si="2"/>
        <v>0</v>
      </c>
      <c r="K91" s="72">
        <f>E91</f>
        <v>0</v>
      </c>
      <c r="P91" s="17">
        <f t="shared" si="3"/>
        <v>0</v>
      </c>
    </row>
    <row r="92" spans="1:16" ht="12.75">
      <c r="A92" s="31" t="s">
        <v>79</v>
      </c>
      <c r="B92"/>
      <c r="C92" s="1">
        <f t="shared" si="10"/>
        <v>0</v>
      </c>
      <c r="D92" s="5">
        <f t="shared" si="11"/>
        <v>0</v>
      </c>
      <c r="E92" s="5">
        <f t="shared" si="2"/>
        <v>0</v>
      </c>
      <c r="L92" s="71">
        <f>E92</f>
        <v>0</v>
      </c>
      <c r="P92" s="17">
        <f t="shared" si="3"/>
        <v>0</v>
      </c>
    </row>
    <row r="93" spans="1:16" ht="12.75">
      <c r="A93" s="42" t="s">
        <v>80</v>
      </c>
      <c r="B93">
        <v>4</v>
      </c>
      <c r="C93" s="1">
        <f t="shared" si="10"/>
        <v>0.00017699898225585203</v>
      </c>
      <c r="D93" s="5">
        <f t="shared" si="11"/>
        <v>0</v>
      </c>
      <c r="E93" s="5">
        <f>B93+D93</f>
        <v>4</v>
      </c>
      <c r="M93" s="74">
        <f>E93</f>
        <v>4</v>
      </c>
      <c r="P93" s="17">
        <f t="shared" si="3"/>
        <v>4</v>
      </c>
    </row>
    <row r="94" spans="1:16" ht="12.75">
      <c r="A94" s="31" t="s">
        <v>100</v>
      </c>
      <c r="B94"/>
      <c r="C94" s="1">
        <f t="shared" si="10"/>
        <v>0</v>
      </c>
      <c r="D94" s="5">
        <f t="shared" si="11"/>
        <v>0</v>
      </c>
      <c r="E94" s="5">
        <f t="shared" si="2"/>
        <v>0</v>
      </c>
      <c r="L94" s="71">
        <f>E94</f>
        <v>0</v>
      </c>
      <c r="P94" s="17">
        <f t="shared" si="3"/>
        <v>0</v>
      </c>
    </row>
    <row r="95" spans="1:16" ht="12.75">
      <c r="A95" s="31" t="s">
        <v>232</v>
      </c>
      <c r="B95"/>
      <c r="C95" s="1">
        <f t="shared" si="10"/>
        <v>0</v>
      </c>
      <c r="D95" s="5">
        <f t="shared" si="11"/>
        <v>0</v>
      </c>
      <c r="E95" s="5">
        <f>B95+D95</f>
        <v>0</v>
      </c>
      <c r="L95" s="71">
        <f>E95</f>
        <v>0</v>
      </c>
      <c r="P95" s="17">
        <f>E95</f>
        <v>0</v>
      </c>
    </row>
    <row r="96" spans="1:16" ht="12.75">
      <c r="A96" s="31" t="s">
        <v>142</v>
      </c>
      <c r="B96"/>
      <c r="C96" s="1">
        <f t="shared" si="10"/>
        <v>0</v>
      </c>
      <c r="D96" s="5">
        <f t="shared" si="11"/>
        <v>0</v>
      </c>
      <c r="E96" s="5">
        <f>B96+D96</f>
        <v>0</v>
      </c>
      <c r="L96" s="71">
        <f>E96</f>
        <v>0</v>
      </c>
      <c r="P96" s="17">
        <f>E96</f>
        <v>0</v>
      </c>
    </row>
    <row r="97" spans="1:16" ht="12.75">
      <c r="A97" s="31" t="s">
        <v>166</v>
      </c>
      <c r="B97"/>
      <c r="C97" s="1">
        <f t="shared" si="10"/>
        <v>0</v>
      </c>
      <c r="D97" s="5">
        <f t="shared" si="11"/>
        <v>0</v>
      </c>
      <c r="E97" s="5">
        <f t="shared" si="2"/>
        <v>0</v>
      </c>
      <c r="L97" s="71">
        <f>E97</f>
        <v>0</v>
      </c>
      <c r="P97" s="17">
        <f t="shared" si="3"/>
        <v>0</v>
      </c>
    </row>
    <row r="98" spans="1:16" ht="12.75">
      <c r="A98" s="31" t="s">
        <v>169</v>
      </c>
      <c r="B98"/>
      <c r="C98" s="1">
        <f t="shared" si="10"/>
        <v>0</v>
      </c>
      <c r="D98" s="5">
        <f t="shared" si="11"/>
        <v>0</v>
      </c>
      <c r="E98" s="5">
        <f>B98+D98</f>
        <v>0</v>
      </c>
      <c r="L98" s="71">
        <f>E98</f>
        <v>0</v>
      </c>
      <c r="P98" s="17">
        <f>E98</f>
        <v>0</v>
      </c>
    </row>
    <row r="99" spans="1:16" ht="12.75">
      <c r="A99" s="25" t="s">
        <v>144</v>
      </c>
      <c r="B99"/>
      <c r="C99" s="1">
        <f t="shared" si="10"/>
        <v>0</v>
      </c>
      <c r="D99" s="5">
        <f t="shared" si="11"/>
        <v>0</v>
      </c>
      <c r="E99" s="5">
        <f>B99+D99</f>
        <v>0</v>
      </c>
      <c r="N99" s="73">
        <f>E99</f>
        <v>0</v>
      </c>
      <c r="P99" s="17">
        <f t="shared" si="3"/>
        <v>0</v>
      </c>
    </row>
    <row r="100" spans="1:16" ht="12.75">
      <c r="A100" s="25" t="s">
        <v>101</v>
      </c>
      <c r="B100"/>
      <c r="C100" s="1">
        <f t="shared" si="10"/>
        <v>0</v>
      </c>
      <c r="D100" s="5">
        <f t="shared" si="11"/>
        <v>0</v>
      </c>
      <c r="E100" s="5">
        <f t="shared" si="2"/>
        <v>0</v>
      </c>
      <c r="N100" s="73">
        <f>E100</f>
        <v>0</v>
      </c>
      <c r="P100" s="17">
        <f t="shared" si="3"/>
        <v>0</v>
      </c>
    </row>
    <row r="101" spans="1:2" ht="12.75">
      <c r="A101"/>
      <c r="B101" s="16"/>
    </row>
    <row r="102" spans="1:16" ht="12.75">
      <c r="A102" s="1" t="s">
        <v>21</v>
      </c>
      <c r="B102" s="16">
        <f>SUM(B12:B101)</f>
        <v>22599</v>
      </c>
      <c r="C102" s="1">
        <f>B102/$B$103</f>
        <v>1</v>
      </c>
      <c r="E102" s="5">
        <f>SUM(E12:E100)</f>
        <v>22599</v>
      </c>
      <c r="F102" s="40">
        <f aca="true" t="shared" si="12" ref="F102:P102">SUM(F12:F100)</f>
        <v>14041</v>
      </c>
      <c r="G102" s="39">
        <f t="shared" si="12"/>
        <v>712</v>
      </c>
      <c r="H102" s="38">
        <f t="shared" si="12"/>
        <v>163</v>
      </c>
      <c r="I102" s="37">
        <f t="shared" si="12"/>
        <v>1031</v>
      </c>
      <c r="J102" s="36">
        <f t="shared" si="12"/>
        <v>103</v>
      </c>
      <c r="K102" s="35">
        <f t="shared" si="12"/>
        <v>494</v>
      </c>
      <c r="L102" s="34">
        <f t="shared" si="12"/>
        <v>0</v>
      </c>
      <c r="M102" s="33">
        <f t="shared" si="12"/>
        <v>4</v>
      </c>
      <c r="N102" s="32">
        <f t="shared" si="12"/>
        <v>6</v>
      </c>
      <c r="O102" s="75">
        <f>SUM(O12:O100)</f>
        <v>6045</v>
      </c>
      <c r="P102" s="5">
        <f t="shared" si="12"/>
        <v>16554</v>
      </c>
    </row>
    <row r="103" spans="1:5" ht="12.75">
      <c r="A103" s="1" t="s">
        <v>22</v>
      </c>
      <c r="B103" s="5">
        <v>22599</v>
      </c>
      <c r="D103" s="5" t="s">
        <v>20</v>
      </c>
      <c r="E103" s="5">
        <f>SUM(F102:O102)</f>
        <v>22599</v>
      </c>
    </row>
    <row r="104" spans="2:5" ht="12.75">
      <c r="B104" s="5" t="s">
        <v>20</v>
      </c>
      <c r="C104" s="5"/>
      <c r="E104" s="5">
        <f>SUM(O102:P102)</f>
        <v>22599</v>
      </c>
    </row>
    <row r="105" spans="1:2" ht="38.25">
      <c r="A105" s="18" t="s">
        <v>23</v>
      </c>
      <c r="B105" s="19">
        <f>B103-B102</f>
        <v>0</v>
      </c>
    </row>
    <row r="106" ht="13.5" thickBot="1"/>
    <row r="107" spans="1:12" ht="12.75">
      <c r="A107" s="44"/>
      <c r="B107" s="45"/>
      <c r="C107" s="46"/>
      <c r="D107" s="45"/>
      <c r="E107" s="45"/>
      <c r="F107" s="46"/>
      <c r="G107" s="46"/>
      <c r="H107" s="46"/>
      <c r="I107" s="46"/>
      <c r="J107" s="46"/>
      <c r="K107" s="46"/>
      <c r="L107" s="47"/>
    </row>
    <row r="108" spans="1:12" ht="12.75">
      <c r="A108" s="48">
        <v>1</v>
      </c>
      <c r="B108" s="49" t="s">
        <v>145</v>
      </c>
      <c r="C108" s="50"/>
      <c r="D108" s="49"/>
      <c r="E108" s="49"/>
      <c r="F108" s="50"/>
      <c r="G108" s="50"/>
      <c r="H108" s="50"/>
      <c r="I108" s="51">
        <f>P102</f>
        <v>16554</v>
      </c>
      <c r="J108" s="50"/>
      <c r="K108" s="50"/>
      <c r="L108" s="52"/>
    </row>
    <row r="109" spans="1:12" ht="13.5" thickBot="1">
      <c r="A109" s="48"/>
      <c r="B109" s="49"/>
      <c r="C109" s="50"/>
      <c r="D109" s="49"/>
      <c r="E109" s="49"/>
      <c r="F109" s="50"/>
      <c r="G109" s="50"/>
      <c r="H109" s="50"/>
      <c r="I109" s="53"/>
      <c r="J109" s="50"/>
      <c r="K109" s="50"/>
      <c r="L109" s="52"/>
    </row>
    <row r="110" spans="1:12" ht="13.5" thickBot="1">
      <c r="A110" s="48"/>
      <c r="B110" s="49"/>
      <c r="C110" s="50"/>
      <c r="D110" s="49"/>
      <c r="E110" s="49"/>
      <c r="F110" s="50"/>
      <c r="G110" s="50"/>
      <c r="H110" s="50"/>
      <c r="I110" s="55" t="s">
        <v>146</v>
      </c>
      <c r="J110" s="55" t="s">
        <v>147</v>
      </c>
      <c r="K110" s="54" t="s">
        <v>12</v>
      </c>
      <c r="L110" s="52"/>
    </row>
    <row r="111" spans="1:12" ht="12.75">
      <c r="A111" s="48">
        <v>2</v>
      </c>
      <c r="B111" s="49" t="s">
        <v>148</v>
      </c>
      <c r="C111" s="50"/>
      <c r="D111" s="49"/>
      <c r="E111" s="49"/>
      <c r="F111" s="50"/>
      <c r="G111" s="50"/>
      <c r="H111" s="50"/>
      <c r="I111" s="56">
        <f>G102</f>
        <v>712</v>
      </c>
      <c r="J111" s="56">
        <f>F102</f>
        <v>14041</v>
      </c>
      <c r="K111" s="56">
        <f>I111+J111</f>
        <v>14753</v>
      </c>
      <c r="L111" s="52"/>
    </row>
    <row r="112" spans="1:12" ht="12.75">
      <c r="A112" s="48">
        <v>3</v>
      </c>
      <c r="B112" s="49" t="s">
        <v>149</v>
      </c>
      <c r="C112" s="50"/>
      <c r="D112" s="49"/>
      <c r="E112" s="49"/>
      <c r="F112" s="50"/>
      <c r="G112" s="50"/>
      <c r="H112" s="50"/>
      <c r="I112" s="56">
        <f>H102</f>
        <v>163</v>
      </c>
      <c r="J112" s="56">
        <f>I102</f>
        <v>1031</v>
      </c>
      <c r="K112" s="56">
        <f>I112+J112</f>
        <v>1194</v>
      </c>
      <c r="L112" s="52"/>
    </row>
    <row r="113" spans="1:12" ht="12.75">
      <c r="A113" s="48">
        <v>4</v>
      </c>
      <c r="B113" s="49" t="s">
        <v>150</v>
      </c>
      <c r="C113" s="50"/>
      <c r="D113" s="49"/>
      <c r="E113" s="49"/>
      <c r="F113" s="50"/>
      <c r="G113" s="50"/>
      <c r="H113" s="50"/>
      <c r="I113" s="56">
        <f>J102</f>
        <v>103</v>
      </c>
      <c r="J113" s="56">
        <f>K102</f>
        <v>494</v>
      </c>
      <c r="K113" s="56">
        <f>I113+J113</f>
        <v>597</v>
      </c>
      <c r="L113" s="52"/>
    </row>
    <row r="114" spans="1:12" ht="12.75">
      <c r="A114" s="48">
        <v>5</v>
      </c>
      <c r="B114" s="49" t="s">
        <v>151</v>
      </c>
      <c r="C114" s="50"/>
      <c r="D114" s="49"/>
      <c r="E114" s="49"/>
      <c r="F114" s="50"/>
      <c r="G114" s="50"/>
      <c r="H114" s="50"/>
      <c r="I114" s="57">
        <f>L102</f>
        <v>0</v>
      </c>
      <c r="J114" s="50"/>
      <c r="K114" s="50"/>
      <c r="L114" s="52"/>
    </row>
    <row r="115" spans="1:12" ht="12.75">
      <c r="A115" s="48">
        <v>6</v>
      </c>
      <c r="B115" s="49" t="s">
        <v>152</v>
      </c>
      <c r="C115" s="50"/>
      <c r="D115" s="110"/>
      <c r="E115" s="110"/>
      <c r="F115" s="87"/>
      <c r="G115" s="87"/>
      <c r="H115" s="87"/>
      <c r="I115" s="112">
        <f>M102</f>
        <v>4</v>
      </c>
      <c r="J115" s="87"/>
      <c r="K115" s="87"/>
      <c r="L115" s="52"/>
    </row>
    <row r="116" spans="1:12" ht="12.75">
      <c r="A116" s="48">
        <v>9</v>
      </c>
      <c r="B116" s="49" t="s">
        <v>153</v>
      </c>
      <c r="C116" s="50"/>
      <c r="D116" s="110"/>
      <c r="E116" s="110"/>
      <c r="F116" s="87"/>
      <c r="G116" s="87"/>
      <c r="H116" s="87"/>
      <c r="I116" s="87"/>
      <c r="J116" s="87"/>
      <c r="K116" s="87"/>
      <c r="L116" s="52"/>
    </row>
    <row r="117" spans="1:12" ht="12.75">
      <c r="A117" s="48"/>
      <c r="B117" s="58" t="s">
        <v>154</v>
      </c>
      <c r="C117" s="58" t="s">
        <v>155</v>
      </c>
      <c r="D117" s="89"/>
      <c r="E117" s="110"/>
      <c r="F117" s="87"/>
      <c r="G117" s="87"/>
      <c r="H117" s="87"/>
      <c r="I117" s="87"/>
      <c r="J117" s="87"/>
      <c r="K117" s="87"/>
      <c r="L117" s="52"/>
    </row>
    <row r="118" spans="1:12" ht="12.75">
      <c r="A118" s="48"/>
      <c r="B118" s="49" t="s">
        <v>158</v>
      </c>
      <c r="C118" s="59">
        <f>SUM(I42:I50)</f>
        <v>652</v>
      </c>
      <c r="D118" s="89"/>
      <c r="E118" s="110"/>
      <c r="F118" s="87"/>
      <c r="G118" s="87"/>
      <c r="H118" s="87"/>
      <c r="I118" s="87"/>
      <c r="J118" s="87"/>
      <c r="K118" s="87"/>
      <c r="L118" s="52"/>
    </row>
    <row r="119" spans="1:12" ht="12.75">
      <c r="A119" s="48"/>
      <c r="B119" s="49" t="s">
        <v>157</v>
      </c>
      <c r="C119" s="60">
        <f>SUM(K82:K89)</f>
        <v>494</v>
      </c>
      <c r="D119" s="89"/>
      <c r="E119" s="110"/>
      <c r="F119" s="87"/>
      <c r="G119" s="87"/>
      <c r="H119" s="87"/>
      <c r="I119" s="87"/>
      <c r="J119" s="87"/>
      <c r="K119" s="87"/>
      <c r="L119" s="52"/>
    </row>
    <row r="120" spans="1:12" ht="12.75">
      <c r="A120" s="48"/>
      <c r="B120" s="49" t="s">
        <v>161</v>
      </c>
      <c r="C120" s="60">
        <f>SUM(K91)</f>
        <v>0</v>
      </c>
      <c r="D120" s="89"/>
      <c r="E120" s="110"/>
      <c r="F120" s="87"/>
      <c r="G120" s="87"/>
      <c r="H120" s="87"/>
      <c r="I120" s="87"/>
      <c r="J120" s="90"/>
      <c r="K120" s="87"/>
      <c r="L120" s="52"/>
    </row>
    <row r="121" spans="1:12" ht="12.75">
      <c r="A121" s="48"/>
      <c r="B121" s="49" t="s">
        <v>159</v>
      </c>
      <c r="C121" s="59">
        <f>SUM(I13:I23)</f>
        <v>9</v>
      </c>
      <c r="D121" s="89"/>
      <c r="E121" s="110"/>
      <c r="F121" s="87"/>
      <c r="G121" s="87"/>
      <c r="H121" s="87"/>
      <c r="I121" s="87"/>
      <c r="J121" s="90"/>
      <c r="K121" s="87"/>
      <c r="L121" s="52"/>
    </row>
    <row r="122" spans="1:12" ht="12.75">
      <c r="A122" s="48"/>
      <c r="B122" s="49" t="s">
        <v>160</v>
      </c>
      <c r="C122" s="60">
        <f>SUM(I68:I74)</f>
        <v>357</v>
      </c>
      <c r="D122" s="89"/>
      <c r="E122" s="110"/>
      <c r="F122" s="87"/>
      <c r="G122" s="87"/>
      <c r="H122" s="87"/>
      <c r="I122" s="87"/>
      <c r="J122" s="90"/>
      <c r="K122" s="87"/>
      <c r="L122" s="52"/>
    </row>
    <row r="123" spans="1:12" ht="12.75">
      <c r="A123" s="48"/>
      <c r="B123" s="49" t="s">
        <v>156</v>
      </c>
      <c r="C123" s="60">
        <f>SUM(I52:I60)</f>
        <v>13</v>
      </c>
      <c r="D123" s="89"/>
      <c r="E123" s="110"/>
      <c r="F123" s="87"/>
      <c r="G123" s="87"/>
      <c r="H123" s="87"/>
      <c r="I123" s="87"/>
      <c r="J123" s="90"/>
      <c r="K123" s="87"/>
      <c r="L123" s="52"/>
    </row>
    <row r="124" spans="1:12" ht="13.5" thickBot="1">
      <c r="A124" s="61"/>
      <c r="B124" s="62"/>
      <c r="C124" s="63"/>
      <c r="D124" s="118"/>
      <c r="E124" s="118"/>
      <c r="F124" s="119"/>
      <c r="G124" s="119"/>
      <c r="H124" s="119"/>
      <c r="I124" s="119"/>
      <c r="J124" s="119"/>
      <c r="K124" s="119"/>
      <c r="L124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1"/>
  <sheetViews>
    <sheetView zoomScale="80" zoomScaleNormal="80" zoomScalePageLayoutView="0" workbookViewId="0" topLeftCell="A7">
      <pane ySplit="5" topLeftCell="A106" activePane="bottomLeft" state="frozen"/>
      <selection pane="topLeft" activeCell="A7" sqref="A7"/>
      <selection pane="bottomLeft" activeCell="J112" sqref="J11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ht="15" customHeight="1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177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7" t="s">
        <v>19</v>
      </c>
      <c r="P11" s="10" t="s">
        <v>18</v>
      </c>
    </row>
    <row r="12" spans="1:16" ht="12.75">
      <c r="A12" s="28" t="s">
        <v>85</v>
      </c>
      <c r="B12">
        <v>108</v>
      </c>
      <c r="C12" s="1">
        <f aca="true" t="shared" si="0" ref="C12:C43">B12/$B$109</f>
        <v>0.0033351862145636463</v>
      </c>
      <c r="D12" s="5">
        <f aca="true" t="shared" si="1" ref="D12:D43">C12*$B$112</f>
        <v>0</v>
      </c>
      <c r="E12" s="5">
        <f aca="true" t="shared" si="2" ref="E12:E107">B12+D12</f>
        <v>108</v>
      </c>
      <c r="H12" s="66">
        <f>E12</f>
        <v>108</v>
      </c>
      <c r="I12" s="17"/>
      <c r="P12" s="17">
        <f>E12</f>
        <v>108</v>
      </c>
    </row>
    <row r="13" spans="1:16" ht="12.75">
      <c r="A13" s="28" t="s">
        <v>170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6">
        <f>E13</f>
        <v>0</v>
      </c>
      <c r="I13" s="17"/>
      <c r="P13" s="17">
        <f>E13</f>
        <v>0</v>
      </c>
    </row>
    <row r="14" spans="1:16" ht="12.75">
      <c r="A14" s="27" t="s">
        <v>86</v>
      </c>
      <c r="B14">
        <v>326</v>
      </c>
      <c r="C14" s="1">
        <f t="shared" si="0"/>
        <v>0.010067321351368045</v>
      </c>
      <c r="D14" s="5">
        <f t="shared" si="1"/>
        <v>0</v>
      </c>
      <c r="E14" s="5">
        <f t="shared" si="2"/>
        <v>326</v>
      </c>
      <c r="I14" s="67">
        <f>E14</f>
        <v>326</v>
      </c>
      <c r="P14" s="17">
        <f aca="true" t="shared" si="3" ref="P14:P107">E14</f>
        <v>326</v>
      </c>
    </row>
    <row r="15" spans="1:16" ht="12.75">
      <c r="A15" s="28" t="s">
        <v>24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H15" s="66">
        <f aca="true" t="shared" si="4" ref="H15:H20">E15</f>
        <v>0</v>
      </c>
      <c r="P15" s="17">
        <f t="shared" si="3"/>
        <v>0</v>
      </c>
    </row>
    <row r="16" spans="1:16" ht="12.75">
      <c r="A16" s="28" t="s">
        <v>106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6">
        <f t="shared" si="4"/>
        <v>0</v>
      </c>
      <c r="P16" s="17">
        <f t="shared" si="3"/>
        <v>0</v>
      </c>
    </row>
    <row r="17" spans="1:16" ht="12.75">
      <c r="A17" s="28" t="s">
        <v>25</v>
      </c>
      <c r="B17">
        <v>120</v>
      </c>
      <c r="C17" s="1">
        <f t="shared" si="0"/>
        <v>0.0037057624606262737</v>
      </c>
      <c r="D17" s="5">
        <f t="shared" si="1"/>
        <v>0</v>
      </c>
      <c r="E17" s="5">
        <f t="shared" si="2"/>
        <v>120</v>
      </c>
      <c r="H17" s="66">
        <f t="shared" si="4"/>
        <v>120</v>
      </c>
      <c r="P17" s="17">
        <f t="shared" si="3"/>
        <v>120</v>
      </c>
    </row>
    <row r="18" spans="1:16" ht="12.75">
      <c r="A18" s="28" t="s">
        <v>107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6">
        <f t="shared" si="4"/>
        <v>0</v>
      </c>
      <c r="P18" s="17">
        <f>E18</f>
        <v>0</v>
      </c>
    </row>
    <row r="19" spans="1:16" ht="12.75">
      <c r="A19" s="28" t="s">
        <v>87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H19" s="66">
        <f t="shared" si="4"/>
        <v>0</v>
      </c>
      <c r="P19" s="17">
        <f t="shared" si="3"/>
        <v>0</v>
      </c>
    </row>
    <row r="20" spans="1:16" ht="12.75">
      <c r="A20" s="28" t="s">
        <v>26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6">
        <f t="shared" si="4"/>
        <v>0</v>
      </c>
      <c r="P20" s="17">
        <f t="shared" si="3"/>
        <v>0</v>
      </c>
    </row>
    <row r="21" spans="1:16" ht="12.75">
      <c r="A21" s="27" t="s">
        <v>88</v>
      </c>
      <c r="B21">
        <v>16</v>
      </c>
      <c r="C21" s="1">
        <f t="shared" si="0"/>
        <v>0.0004941016614168365</v>
      </c>
      <c r="D21" s="5">
        <f t="shared" si="1"/>
        <v>0</v>
      </c>
      <c r="E21" s="5">
        <f t="shared" si="2"/>
        <v>16</v>
      </c>
      <c r="I21" s="67">
        <f aca="true" t="shared" si="5" ref="I21:I28">E21</f>
        <v>16</v>
      </c>
      <c r="P21" s="17">
        <f t="shared" si="3"/>
        <v>16</v>
      </c>
    </row>
    <row r="22" spans="1:16" ht="12.75">
      <c r="A22" s="27" t="s">
        <v>171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7">
        <f t="shared" si="5"/>
        <v>0</v>
      </c>
      <c r="P22" s="17">
        <f>E22</f>
        <v>0</v>
      </c>
    </row>
    <row r="23" spans="1:16" ht="12.75">
      <c r="A23" s="27" t="s">
        <v>102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7">
        <f t="shared" si="5"/>
        <v>0</v>
      </c>
      <c r="P23" s="17">
        <f t="shared" si="3"/>
        <v>0</v>
      </c>
    </row>
    <row r="24" spans="1:16" ht="12.75">
      <c r="A24" s="27" t="s">
        <v>195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7">
        <f>E24</f>
        <v>0</v>
      </c>
      <c r="P24" s="17">
        <f t="shared" si="3"/>
        <v>0</v>
      </c>
    </row>
    <row r="25" spans="1:16" ht="12.75">
      <c r="A25" s="27" t="s">
        <v>186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7">
        <f t="shared" si="5"/>
        <v>0</v>
      </c>
      <c r="P25" s="17">
        <f t="shared" si="3"/>
        <v>0</v>
      </c>
    </row>
    <row r="26" spans="1:16" ht="12.75">
      <c r="A26" s="27" t="s">
        <v>89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7">
        <f t="shared" si="5"/>
        <v>0</v>
      </c>
      <c r="P26" s="17">
        <f t="shared" si="3"/>
        <v>0</v>
      </c>
    </row>
    <row r="27" spans="1:16" ht="12.75">
      <c r="A27" s="27" t="s">
        <v>201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7">
        <f>E27</f>
        <v>0</v>
      </c>
      <c r="P27" s="17">
        <f t="shared" si="3"/>
        <v>0</v>
      </c>
    </row>
    <row r="28" spans="1:16" ht="12.75">
      <c r="A28" s="27" t="s">
        <v>27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I28" s="67">
        <f t="shared" si="5"/>
        <v>0</v>
      </c>
      <c r="P28" s="17">
        <f t="shared" si="3"/>
        <v>0</v>
      </c>
    </row>
    <row r="29" spans="1:16" ht="12.75">
      <c r="A29" s="27" t="s">
        <v>124</v>
      </c>
      <c r="B29">
        <v>3</v>
      </c>
      <c r="C29" s="1">
        <f t="shared" si="0"/>
        <v>9.264406151565684E-05</v>
      </c>
      <c r="D29" s="5">
        <f t="shared" si="1"/>
        <v>0</v>
      </c>
      <c r="E29" s="5">
        <f>B29+D29</f>
        <v>3</v>
      </c>
      <c r="I29" s="67">
        <f>E29</f>
        <v>3</v>
      </c>
      <c r="P29" s="17">
        <f t="shared" si="3"/>
        <v>3</v>
      </c>
    </row>
    <row r="30" spans="1:16" ht="12.75">
      <c r="A30" s="27" t="s">
        <v>163</v>
      </c>
      <c r="B30">
        <v>15</v>
      </c>
      <c r="C30" s="1">
        <f t="shared" si="0"/>
        <v>0.0004632203075782842</v>
      </c>
      <c r="D30" s="5">
        <f t="shared" si="1"/>
        <v>0</v>
      </c>
      <c r="E30" s="5">
        <f>B30+D30</f>
        <v>15</v>
      </c>
      <c r="I30" s="67">
        <f>E30</f>
        <v>15</v>
      </c>
      <c r="P30" s="17">
        <f>E30</f>
        <v>15</v>
      </c>
    </row>
    <row r="31" spans="1:16" ht="12.75">
      <c r="A31" s="27" t="s">
        <v>184</v>
      </c>
      <c r="B31"/>
      <c r="C31" s="1">
        <f t="shared" si="0"/>
        <v>0</v>
      </c>
      <c r="D31" s="5">
        <f t="shared" si="1"/>
        <v>0</v>
      </c>
      <c r="E31" s="5">
        <f>B31+D31</f>
        <v>0</v>
      </c>
      <c r="I31" s="67">
        <f>E31</f>
        <v>0</v>
      </c>
      <c r="P31" s="17">
        <f>E31</f>
        <v>0</v>
      </c>
    </row>
    <row r="32" spans="1:16" ht="12.75">
      <c r="A32" s="29" t="s">
        <v>28</v>
      </c>
      <c r="B32">
        <v>48</v>
      </c>
      <c r="C32" s="1">
        <f t="shared" si="0"/>
        <v>0.0014823049842505095</v>
      </c>
      <c r="D32" s="5">
        <f t="shared" si="1"/>
        <v>0</v>
      </c>
      <c r="E32" s="5">
        <f t="shared" si="2"/>
        <v>48</v>
      </c>
      <c r="G32" s="68">
        <f>E32</f>
        <v>48</v>
      </c>
      <c r="P32" s="17">
        <f t="shared" si="3"/>
        <v>48</v>
      </c>
    </row>
    <row r="33" spans="1:16" ht="12.75">
      <c r="A33" s="29" t="s">
        <v>29</v>
      </c>
      <c r="B33">
        <v>0</v>
      </c>
      <c r="C33" s="1">
        <f t="shared" si="0"/>
        <v>0</v>
      </c>
      <c r="D33" s="5">
        <f t="shared" si="1"/>
        <v>0</v>
      </c>
      <c r="E33" s="5">
        <f t="shared" si="2"/>
        <v>0</v>
      </c>
      <c r="G33" s="68">
        <f>E33</f>
        <v>0</v>
      </c>
      <c r="P33" s="17">
        <f t="shared" si="3"/>
        <v>0</v>
      </c>
    </row>
    <row r="34" spans="1:16" ht="12.75">
      <c r="A34" s="29" t="s">
        <v>30</v>
      </c>
      <c r="B34">
        <v>89</v>
      </c>
      <c r="C34" s="1">
        <f t="shared" si="0"/>
        <v>0.0027484404916311533</v>
      </c>
      <c r="D34" s="5">
        <f t="shared" si="1"/>
        <v>0</v>
      </c>
      <c r="E34" s="5">
        <f t="shared" si="2"/>
        <v>89</v>
      </c>
      <c r="G34" s="68">
        <f>E34</f>
        <v>89</v>
      </c>
      <c r="P34" s="17">
        <f t="shared" si="3"/>
        <v>89</v>
      </c>
    </row>
    <row r="35" spans="1:16" ht="12.75">
      <c r="A35" s="96" t="s">
        <v>31</v>
      </c>
      <c r="B35">
        <v>15663</v>
      </c>
      <c r="C35" s="1">
        <f t="shared" si="0"/>
        <v>0.4836946451732444</v>
      </c>
      <c r="D35" s="5">
        <f t="shared" si="1"/>
        <v>0</v>
      </c>
      <c r="E35" s="5">
        <f t="shared" si="2"/>
        <v>15663</v>
      </c>
      <c r="G35" s="78"/>
      <c r="O35" s="76">
        <f>E35</f>
        <v>15663</v>
      </c>
      <c r="P35" s="17"/>
    </row>
    <row r="36" spans="1:16" ht="12.75">
      <c r="A36" s="30" t="s">
        <v>32</v>
      </c>
      <c r="B36">
        <v>211</v>
      </c>
      <c r="C36" s="1">
        <f t="shared" si="0"/>
        <v>0.006515965659934532</v>
      </c>
      <c r="D36" s="5">
        <f t="shared" si="1"/>
        <v>0</v>
      </c>
      <c r="E36" s="5">
        <f t="shared" si="2"/>
        <v>211</v>
      </c>
      <c r="F36" s="69">
        <f>E36</f>
        <v>211</v>
      </c>
      <c r="P36" s="17">
        <f t="shared" si="3"/>
        <v>211</v>
      </c>
    </row>
    <row r="37" spans="1:16" ht="12.75">
      <c r="A37" s="29" t="s">
        <v>33</v>
      </c>
      <c r="B37">
        <v>5</v>
      </c>
      <c r="C37" s="1">
        <f t="shared" si="0"/>
        <v>0.0001544067691927614</v>
      </c>
      <c r="D37" s="5">
        <f t="shared" si="1"/>
        <v>0</v>
      </c>
      <c r="E37" s="5">
        <f t="shared" si="2"/>
        <v>5</v>
      </c>
      <c r="G37" s="68">
        <f>E37</f>
        <v>5</v>
      </c>
      <c r="P37" s="17">
        <f t="shared" si="3"/>
        <v>5</v>
      </c>
    </row>
    <row r="38" spans="1:16" ht="12.75">
      <c r="A38" s="30" t="s">
        <v>34</v>
      </c>
      <c r="B38">
        <v>7</v>
      </c>
      <c r="C38" s="1">
        <f t="shared" si="0"/>
        <v>0.00021616947686986597</v>
      </c>
      <c r="D38" s="5">
        <f t="shared" si="1"/>
        <v>0</v>
      </c>
      <c r="E38" s="5">
        <f t="shared" si="2"/>
        <v>7</v>
      </c>
      <c r="F38" s="69">
        <f>E38</f>
        <v>7</v>
      </c>
      <c r="P38" s="17">
        <f t="shared" si="3"/>
        <v>7</v>
      </c>
    </row>
    <row r="39" spans="1:16" ht="12.75">
      <c r="A39" s="29" t="s">
        <v>35</v>
      </c>
      <c r="B39">
        <v>80</v>
      </c>
      <c r="C39" s="1">
        <f t="shared" si="0"/>
        <v>0.0024705083070841825</v>
      </c>
      <c r="D39" s="5">
        <f t="shared" si="1"/>
        <v>0</v>
      </c>
      <c r="E39" s="5">
        <f t="shared" si="2"/>
        <v>80</v>
      </c>
      <c r="G39" s="68">
        <f>E39</f>
        <v>80</v>
      </c>
      <c r="P39" s="17">
        <f t="shared" si="3"/>
        <v>80</v>
      </c>
    </row>
    <row r="40" spans="1:16" ht="12.75">
      <c r="A40" s="30" t="s">
        <v>36</v>
      </c>
      <c r="B40">
        <v>4495</v>
      </c>
      <c r="C40" s="1">
        <f t="shared" si="0"/>
        <v>0.13881168550429251</v>
      </c>
      <c r="D40" s="5">
        <f t="shared" si="1"/>
        <v>0</v>
      </c>
      <c r="E40" s="5">
        <f t="shared" si="2"/>
        <v>4495</v>
      </c>
      <c r="F40" s="69">
        <f>E40</f>
        <v>4495</v>
      </c>
      <c r="P40" s="17">
        <f t="shared" si="3"/>
        <v>4495</v>
      </c>
    </row>
    <row r="41" spans="1:16" ht="12.75">
      <c r="A41" s="30" t="s">
        <v>37</v>
      </c>
      <c r="B41">
        <v>530</v>
      </c>
      <c r="C41" s="1">
        <f t="shared" si="0"/>
        <v>0.01636711753443271</v>
      </c>
      <c r="D41" s="5">
        <f t="shared" si="1"/>
        <v>0</v>
      </c>
      <c r="E41" s="5">
        <f t="shared" si="2"/>
        <v>530</v>
      </c>
      <c r="F41" s="69">
        <f aca="true" t="shared" si="6" ref="F41:F47">E41</f>
        <v>530</v>
      </c>
      <c r="P41" s="17">
        <f t="shared" si="3"/>
        <v>530</v>
      </c>
    </row>
    <row r="42" spans="1:16" ht="12.75">
      <c r="A42" s="30" t="s">
        <v>90</v>
      </c>
      <c r="B42">
        <v>2151</v>
      </c>
      <c r="C42" s="1">
        <f t="shared" si="0"/>
        <v>0.06642579210672596</v>
      </c>
      <c r="D42" s="5">
        <f t="shared" si="1"/>
        <v>0</v>
      </c>
      <c r="E42" s="5">
        <f t="shared" si="2"/>
        <v>2151</v>
      </c>
      <c r="F42" s="69">
        <f t="shared" si="6"/>
        <v>2151</v>
      </c>
      <c r="P42" s="17">
        <f t="shared" si="3"/>
        <v>2151</v>
      </c>
    </row>
    <row r="43" spans="1:16" ht="12.75">
      <c r="A43" s="30" t="s">
        <v>91</v>
      </c>
      <c r="B43">
        <v>4929</v>
      </c>
      <c r="C43" s="1">
        <f t="shared" si="0"/>
        <v>0.15221419307022419</v>
      </c>
      <c r="D43" s="5">
        <f t="shared" si="1"/>
        <v>0</v>
      </c>
      <c r="E43" s="5">
        <f t="shared" si="2"/>
        <v>4929</v>
      </c>
      <c r="F43" s="69">
        <f t="shared" si="6"/>
        <v>4929</v>
      </c>
      <c r="P43" s="17">
        <f t="shared" si="3"/>
        <v>4929</v>
      </c>
    </row>
    <row r="44" spans="1:16" ht="12.75">
      <c r="A44" s="30" t="s">
        <v>38</v>
      </c>
      <c r="B44">
        <v>2197</v>
      </c>
      <c r="C44" s="1">
        <f aca="true" t="shared" si="7" ref="C44:C75">B44/$B$109</f>
        <v>0.06784633438329936</v>
      </c>
      <c r="D44" s="5">
        <f aca="true" t="shared" si="8" ref="D44:D75">C44*$B$112</f>
        <v>0</v>
      </c>
      <c r="E44" s="5">
        <f t="shared" si="2"/>
        <v>2197</v>
      </c>
      <c r="F44" s="69">
        <f t="shared" si="6"/>
        <v>2197</v>
      </c>
      <c r="P44" s="17">
        <f t="shared" si="3"/>
        <v>2197</v>
      </c>
    </row>
    <row r="45" spans="1:16" ht="12.75">
      <c r="A45" s="30" t="s">
        <v>39</v>
      </c>
      <c r="B45">
        <v>150</v>
      </c>
      <c r="C45" s="1">
        <f t="shared" si="7"/>
        <v>0.004632203075782842</v>
      </c>
      <c r="D45" s="5">
        <f t="shared" si="8"/>
        <v>0</v>
      </c>
      <c r="E45" s="5">
        <f t="shared" si="2"/>
        <v>150</v>
      </c>
      <c r="F45" s="69">
        <f t="shared" si="6"/>
        <v>150</v>
      </c>
      <c r="P45" s="17">
        <f t="shared" si="3"/>
        <v>150</v>
      </c>
    </row>
    <row r="46" spans="1:16" ht="12.75">
      <c r="A46" s="30" t="s">
        <v>40</v>
      </c>
      <c r="B46">
        <v>3</v>
      </c>
      <c r="C46" s="1">
        <f t="shared" si="7"/>
        <v>9.264406151565684E-05</v>
      </c>
      <c r="D46" s="5">
        <f t="shared" si="8"/>
        <v>0</v>
      </c>
      <c r="E46" s="5">
        <f t="shared" si="2"/>
        <v>3</v>
      </c>
      <c r="F46" s="69">
        <f t="shared" si="6"/>
        <v>3</v>
      </c>
      <c r="P46" s="17">
        <f t="shared" si="3"/>
        <v>3</v>
      </c>
    </row>
    <row r="47" spans="1:16" ht="12.75">
      <c r="A47" s="30" t="s">
        <v>41</v>
      </c>
      <c r="B47">
        <v>0</v>
      </c>
      <c r="C47" s="1">
        <f t="shared" si="7"/>
        <v>0</v>
      </c>
      <c r="D47" s="5">
        <f t="shared" si="8"/>
        <v>0</v>
      </c>
      <c r="E47" s="5">
        <f t="shared" si="2"/>
        <v>0</v>
      </c>
      <c r="F47" s="69">
        <f t="shared" si="6"/>
        <v>0</v>
      </c>
      <c r="P47" s="17">
        <f t="shared" si="3"/>
        <v>0</v>
      </c>
    </row>
    <row r="48" spans="1:16" ht="12.75">
      <c r="A48" s="28" t="s">
        <v>42</v>
      </c>
      <c r="B48"/>
      <c r="C48" s="1">
        <f t="shared" si="7"/>
        <v>0</v>
      </c>
      <c r="D48" s="5">
        <f t="shared" si="8"/>
        <v>0</v>
      </c>
      <c r="E48" s="5">
        <f t="shared" si="2"/>
        <v>0</v>
      </c>
      <c r="H48" s="66">
        <f>E48</f>
        <v>0</v>
      </c>
      <c r="P48" s="17">
        <f t="shared" si="3"/>
        <v>0</v>
      </c>
    </row>
    <row r="49" spans="1:16" ht="12.75">
      <c r="A49" s="28" t="s">
        <v>43</v>
      </c>
      <c r="B49"/>
      <c r="C49" s="1">
        <f t="shared" si="7"/>
        <v>0</v>
      </c>
      <c r="D49" s="5">
        <f t="shared" si="8"/>
        <v>0</v>
      </c>
      <c r="E49" s="5">
        <f>B49+D49</f>
        <v>0</v>
      </c>
      <c r="H49" s="66">
        <f>E49</f>
        <v>0</v>
      </c>
      <c r="P49" s="17">
        <f>E49</f>
        <v>0</v>
      </c>
    </row>
    <row r="50" spans="1:16" ht="12.75">
      <c r="A50" s="91" t="s">
        <v>125</v>
      </c>
      <c r="B50"/>
      <c r="C50" s="1">
        <f t="shared" si="7"/>
        <v>0</v>
      </c>
      <c r="D50" s="5">
        <f t="shared" si="8"/>
        <v>0</v>
      </c>
      <c r="E50" s="5">
        <f t="shared" si="2"/>
        <v>0</v>
      </c>
      <c r="H50" s="66">
        <f>E50</f>
        <v>0</v>
      </c>
      <c r="P50" s="17">
        <f t="shared" si="3"/>
        <v>0</v>
      </c>
    </row>
    <row r="51" spans="1:16" ht="12.75">
      <c r="A51" s="27" t="s">
        <v>44</v>
      </c>
      <c r="B51" s="97">
        <v>162</v>
      </c>
      <c r="C51" s="1">
        <f t="shared" si="7"/>
        <v>0.005002779321845469</v>
      </c>
      <c r="D51" s="5">
        <f t="shared" si="8"/>
        <v>0</v>
      </c>
      <c r="E51" s="5">
        <f t="shared" si="2"/>
        <v>162</v>
      </c>
      <c r="I51" s="67">
        <f aca="true" t="shared" si="9" ref="I51:I58">E51</f>
        <v>162</v>
      </c>
      <c r="P51" s="17">
        <f t="shared" si="3"/>
        <v>162</v>
      </c>
    </row>
    <row r="52" spans="1:16" ht="12.75">
      <c r="A52" s="27" t="s">
        <v>233</v>
      </c>
      <c r="B52" s="97">
        <v>1</v>
      </c>
      <c r="C52" s="1">
        <f t="shared" si="7"/>
        <v>3.088135383855228E-05</v>
      </c>
      <c r="D52" s="5">
        <f t="shared" si="8"/>
        <v>0</v>
      </c>
      <c r="E52" s="5">
        <f>B52+D52</f>
        <v>1</v>
      </c>
      <c r="I52" s="67">
        <f>E52</f>
        <v>1</v>
      </c>
      <c r="P52" s="17">
        <f t="shared" si="3"/>
        <v>1</v>
      </c>
    </row>
    <row r="53" spans="1:16" ht="12.75">
      <c r="A53" s="27" t="s">
        <v>47</v>
      </c>
      <c r="B53"/>
      <c r="C53" s="1">
        <f t="shared" si="7"/>
        <v>0</v>
      </c>
      <c r="D53" s="5">
        <f t="shared" si="8"/>
        <v>0</v>
      </c>
      <c r="E53" s="5">
        <f>B53+D53</f>
        <v>0</v>
      </c>
      <c r="I53" s="67">
        <f t="shared" si="9"/>
        <v>0</v>
      </c>
      <c r="P53" s="17">
        <f>E53</f>
        <v>0</v>
      </c>
    </row>
    <row r="54" spans="1:16" ht="12.75">
      <c r="A54" s="27" t="s">
        <v>48</v>
      </c>
      <c r="B54"/>
      <c r="C54" s="1">
        <f t="shared" si="7"/>
        <v>0</v>
      </c>
      <c r="D54" s="5">
        <f t="shared" si="8"/>
        <v>0</v>
      </c>
      <c r="E54" s="5">
        <f t="shared" si="2"/>
        <v>0</v>
      </c>
      <c r="I54" s="67">
        <f t="shared" si="9"/>
        <v>0</v>
      </c>
      <c r="P54" s="17">
        <f t="shared" si="3"/>
        <v>0</v>
      </c>
    </row>
    <row r="55" spans="1:16" ht="12.75">
      <c r="A55" s="27" t="s">
        <v>52</v>
      </c>
      <c r="B55"/>
      <c r="C55" s="1">
        <f t="shared" si="7"/>
        <v>0</v>
      </c>
      <c r="D55" s="5">
        <f t="shared" si="8"/>
        <v>0</v>
      </c>
      <c r="E55" s="5">
        <f t="shared" si="2"/>
        <v>0</v>
      </c>
      <c r="I55" s="67">
        <f t="shared" si="9"/>
        <v>0</v>
      </c>
      <c r="P55" s="17">
        <f t="shared" si="3"/>
        <v>0</v>
      </c>
    </row>
    <row r="56" spans="1:16" ht="12.75">
      <c r="A56" s="91" t="s">
        <v>53</v>
      </c>
      <c r="B56">
        <v>1</v>
      </c>
      <c r="C56" s="1">
        <f t="shared" si="7"/>
        <v>3.088135383855228E-05</v>
      </c>
      <c r="D56" s="5">
        <f t="shared" si="8"/>
        <v>0</v>
      </c>
      <c r="E56" s="5">
        <f>B56+D56</f>
        <v>1</v>
      </c>
      <c r="H56" s="92">
        <f>E56</f>
        <v>1</v>
      </c>
      <c r="I56" s="78"/>
      <c r="P56" s="17">
        <f>E56</f>
        <v>1</v>
      </c>
    </row>
    <row r="57" spans="1:16" ht="12.75">
      <c r="A57" s="93" t="s">
        <v>54</v>
      </c>
      <c r="B57">
        <v>7</v>
      </c>
      <c r="C57" s="1">
        <f t="shared" si="7"/>
        <v>0.00021616947686986597</v>
      </c>
      <c r="D57" s="5">
        <f t="shared" si="8"/>
        <v>0</v>
      </c>
      <c r="E57" s="5">
        <f>B57+D57</f>
        <v>7</v>
      </c>
      <c r="H57" s="78"/>
      <c r="I57" s="94">
        <f>E57</f>
        <v>7</v>
      </c>
      <c r="P57" s="17">
        <f>E57</f>
        <v>7</v>
      </c>
    </row>
    <row r="58" spans="1:16" ht="12.75">
      <c r="A58" s="93" t="s">
        <v>126</v>
      </c>
      <c r="B58"/>
      <c r="C58" s="1">
        <f t="shared" si="7"/>
        <v>0</v>
      </c>
      <c r="D58" s="5">
        <f t="shared" si="8"/>
        <v>0</v>
      </c>
      <c r="E58" s="5">
        <f>B58+D58</f>
        <v>0</v>
      </c>
      <c r="I58" s="67">
        <f t="shared" si="9"/>
        <v>0</v>
      </c>
      <c r="P58" s="17">
        <f>E58</f>
        <v>0</v>
      </c>
    </row>
    <row r="59" spans="1:16" ht="12.75">
      <c r="A59" s="25" t="s">
        <v>92</v>
      </c>
      <c r="B59"/>
      <c r="C59" s="1">
        <f t="shared" si="7"/>
        <v>0</v>
      </c>
      <c r="D59" s="5">
        <f t="shared" si="8"/>
        <v>0</v>
      </c>
      <c r="E59" s="5">
        <f t="shared" si="2"/>
        <v>0</v>
      </c>
      <c r="N59" s="73">
        <f>E59</f>
        <v>0</v>
      </c>
      <c r="P59" s="17">
        <f t="shared" si="3"/>
        <v>0</v>
      </c>
    </row>
    <row r="60" spans="1:16" ht="12.75">
      <c r="A60" s="28" t="s">
        <v>136</v>
      </c>
      <c r="B60"/>
      <c r="C60" s="1">
        <f t="shared" si="7"/>
        <v>0</v>
      </c>
      <c r="D60" s="5">
        <f t="shared" si="8"/>
        <v>0</v>
      </c>
      <c r="E60" s="5">
        <f t="shared" si="2"/>
        <v>0</v>
      </c>
      <c r="H60" s="66">
        <f>E60</f>
        <v>0</v>
      </c>
      <c r="N60" s="6"/>
      <c r="P60" s="17">
        <f t="shared" si="3"/>
        <v>0</v>
      </c>
    </row>
    <row r="61" spans="1:16" ht="12.75">
      <c r="A61" s="28" t="s">
        <v>57</v>
      </c>
      <c r="B61">
        <v>2</v>
      </c>
      <c r="C61" s="1">
        <f t="shared" si="7"/>
        <v>6.176270767710456E-05</v>
      </c>
      <c r="D61" s="5">
        <f t="shared" si="8"/>
        <v>0</v>
      </c>
      <c r="E61" s="5">
        <f>B61+D61</f>
        <v>2</v>
      </c>
      <c r="H61" s="66">
        <f>E61</f>
        <v>2</v>
      </c>
      <c r="N61" s="6"/>
      <c r="P61" s="17">
        <f>E61</f>
        <v>2</v>
      </c>
    </row>
    <row r="62" spans="1:16" ht="12.75">
      <c r="A62" s="28" t="s">
        <v>111</v>
      </c>
      <c r="B62"/>
      <c r="C62" s="1">
        <f t="shared" si="7"/>
        <v>0</v>
      </c>
      <c r="D62" s="5">
        <f t="shared" si="8"/>
        <v>0</v>
      </c>
      <c r="E62" s="5">
        <f>B62+D62</f>
        <v>0</v>
      </c>
      <c r="H62" s="66">
        <f>E62</f>
        <v>0</v>
      </c>
      <c r="N62" s="6"/>
      <c r="P62" s="17">
        <f>E62</f>
        <v>0</v>
      </c>
    </row>
    <row r="63" spans="1:16" ht="12.75">
      <c r="A63" s="27" t="s">
        <v>58</v>
      </c>
      <c r="B63">
        <v>6</v>
      </c>
      <c r="C63" s="1">
        <f t="shared" si="7"/>
        <v>0.00018528812303131369</v>
      </c>
      <c r="D63" s="5">
        <f t="shared" si="8"/>
        <v>0</v>
      </c>
      <c r="E63" s="5">
        <f t="shared" si="2"/>
        <v>6</v>
      </c>
      <c r="I63" s="67">
        <f>E63</f>
        <v>6</v>
      </c>
      <c r="P63" s="17">
        <f t="shared" si="3"/>
        <v>6</v>
      </c>
    </row>
    <row r="64" spans="1:16" ht="12.75">
      <c r="A64" s="27" t="s">
        <v>60</v>
      </c>
      <c r="B64">
        <v>2</v>
      </c>
      <c r="C64" s="1">
        <f t="shared" si="7"/>
        <v>6.176270767710456E-05</v>
      </c>
      <c r="D64" s="5">
        <f t="shared" si="8"/>
        <v>0</v>
      </c>
      <c r="E64" s="5">
        <f>B64+D64</f>
        <v>2</v>
      </c>
      <c r="I64" s="67">
        <f>E64</f>
        <v>2</v>
      </c>
      <c r="P64" s="17">
        <f t="shared" si="3"/>
        <v>2</v>
      </c>
    </row>
    <row r="65" spans="1:16" ht="12.75">
      <c r="A65" s="27" t="s">
        <v>62</v>
      </c>
      <c r="B65"/>
      <c r="C65" s="1">
        <f t="shared" si="7"/>
        <v>0</v>
      </c>
      <c r="D65" s="5">
        <f t="shared" si="8"/>
        <v>0</v>
      </c>
      <c r="E65" s="5">
        <f>B65+D65</f>
        <v>0</v>
      </c>
      <c r="I65" s="67">
        <f>E65</f>
        <v>0</v>
      </c>
      <c r="P65" s="17">
        <f t="shared" si="3"/>
        <v>0</v>
      </c>
    </row>
    <row r="66" spans="1:16" ht="12.75">
      <c r="A66" s="27" t="s">
        <v>104</v>
      </c>
      <c r="B66"/>
      <c r="C66" s="1">
        <f t="shared" si="7"/>
        <v>0</v>
      </c>
      <c r="D66" s="5">
        <f t="shared" si="8"/>
        <v>0</v>
      </c>
      <c r="E66" s="5">
        <f>B66+D66</f>
        <v>0</v>
      </c>
      <c r="I66" s="67">
        <f>E66</f>
        <v>0</v>
      </c>
      <c r="P66" s="17">
        <f t="shared" si="3"/>
        <v>0</v>
      </c>
    </row>
    <row r="67" spans="1:16" ht="12.75">
      <c r="A67" s="27" t="s">
        <v>65</v>
      </c>
      <c r="B67"/>
      <c r="C67" s="1">
        <f t="shared" si="7"/>
        <v>0</v>
      </c>
      <c r="D67" s="5">
        <f t="shared" si="8"/>
        <v>0</v>
      </c>
      <c r="E67" s="5">
        <f>B67+D67</f>
        <v>0</v>
      </c>
      <c r="I67" s="67">
        <f>E67</f>
        <v>0</v>
      </c>
      <c r="P67" s="17">
        <f t="shared" si="3"/>
        <v>0</v>
      </c>
    </row>
    <row r="68" spans="1:16" ht="12.75">
      <c r="A68" s="28" t="s">
        <v>66</v>
      </c>
      <c r="B68"/>
      <c r="C68" s="1">
        <f t="shared" si="7"/>
        <v>0</v>
      </c>
      <c r="D68" s="5">
        <f t="shared" si="8"/>
        <v>0</v>
      </c>
      <c r="E68" s="5">
        <f t="shared" si="2"/>
        <v>0</v>
      </c>
      <c r="H68" s="66">
        <f aca="true" t="shared" si="10" ref="H68:H74">E68</f>
        <v>0</v>
      </c>
      <c r="P68" s="17">
        <f t="shared" si="3"/>
        <v>0</v>
      </c>
    </row>
    <row r="69" spans="1:16" ht="12.75">
      <c r="A69" s="28" t="s">
        <v>67</v>
      </c>
      <c r="B69">
        <v>65</v>
      </c>
      <c r="C69" s="1">
        <f t="shared" si="7"/>
        <v>0.002007287999505898</v>
      </c>
      <c r="D69" s="5">
        <f t="shared" si="8"/>
        <v>0</v>
      </c>
      <c r="E69" s="5">
        <f t="shared" si="2"/>
        <v>65</v>
      </c>
      <c r="H69" s="66">
        <f t="shared" si="10"/>
        <v>65</v>
      </c>
      <c r="P69" s="17">
        <f t="shared" si="3"/>
        <v>65</v>
      </c>
    </row>
    <row r="70" spans="1:16" ht="12.75">
      <c r="A70" s="28" t="s">
        <v>115</v>
      </c>
      <c r="B70">
        <v>0</v>
      </c>
      <c r="C70" s="1">
        <f t="shared" si="7"/>
        <v>0</v>
      </c>
      <c r="D70" s="5">
        <f t="shared" si="8"/>
        <v>0</v>
      </c>
      <c r="E70" s="5">
        <f t="shared" si="2"/>
        <v>0</v>
      </c>
      <c r="H70" s="66">
        <f t="shared" si="10"/>
        <v>0</v>
      </c>
      <c r="P70" s="17">
        <f t="shared" si="3"/>
        <v>0</v>
      </c>
    </row>
    <row r="71" spans="1:16" ht="12.75">
      <c r="A71" s="28" t="s">
        <v>68</v>
      </c>
      <c r="B71">
        <v>18</v>
      </c>
      <c r="C71" s="1">
        <f t="shared" si="7"/>
        <v>0.0005558643690939411</v>
      </c>
      <c r="D71" s="5">
        <f t="shared" si="8"/>
        <v>0</v>
      </c>
      <c r="E71" s="5">
        <f t="shared" si="2"/>
        <v>18</v>
      </c>
      <c r="H71" s="66">
        <f t="shared" si="10"/>
        <v>18</v>
      </c>
      <c r="P71" s="17">
        <f t="shared" si="3"/>
        <v>18</v>
      </c>
    </row>
    <row r="72" spans="1:16" ht="12.75">
      <c r="A72" s="28" t="s">
        <v>69</v>
      </c>
      <c r="B72">
        <v>6</v>
      </c>
      <c r="C72" s="1">
        <f t="shared" si="7"/>
        <v>0.00018528812303131369</v>
      </c>
      <c r="D72" s="5">
        <f t="shared" si="8"/>
        <v>0</v>
      </c>
      <c r="E72" s="5">
        <f>B72+D72</f>
        <v>6</v>
      </c>
      <c r="H72" s="66">
        <f>E72</f>
        <v>6</v>
      </c>
      <c r="P72" s="17">
        <f>E72</f>
        <v>6</v>
      </c>
    </row>
    <row r="73" spans="1:16" ht="12.75">
      <c r="A73" s="28" t="s">
        <v>70</v>
      </c>
      <c r="B73">
        <v>10</v>
      </c>
      <c r="C73" s="1">
        <f t="shared" si="7"/>
        <v>0.0003088135383855228</v>
      </c>
      <c r="D73" s="5">
        <f t="shared" si="8"/>
        <v>0</v>
      </c>
      <c r="E73" s="5">
        <f t="shared" si="2"/>
        <v>10</v>
      </c>
      <c r="H73" s="66">
        <f t="shared" si="10"/>
        <v>10</v>
      </c>
      <c r="P73" s="17">
        <f t="shared" si="3"/>
        <v>10</v>
      </c>
    </row>
    <row r="74" spans="1:16" ht="12.75">
      <c r="A74" s="28" t="s">
        <v>71</v>
      </c>
      <c r="B74">
        <v>5</v>
      </c>
      <c r="C74" s="1">
        <f t="shared" si="7"/>
        <v>0.0001544067691927614</v>
      </c>
      <c r="D74" s="5">
        <f t="shared" si="8"/>
        <v>0</v>
      </c>
      <c r="E74" s="5">
        <f t="shared" si="2"/>
        <v>5</v>
      </c>
      <c r="H74" s="66">
        <f t="shared" si="10"/>
        <v>5</v>
      </c>
      <c r="P74" s="17">
        <f t="shared" si="3"/>
        <v>5</v>
      </c>
    </row>
    <row r="75" spans="1:16" ht="12.75">
      <c r="A75" s="27" t="s">
        <v>73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I75" s="67">
        <f aca="true" t="shared" si="11" ref="I75:I81">E75</f>
        <v>0</v>
      </c>
      <c r="P75" s="17">
        <f t="shared" si="3"/>
        <v>0</v>
      </c>
    </row>
    <row r="76" spans="1:16" ht="12.75">
      <c r="A76" s="27" t="s">
        <v>74</v>
      </c>
      <c r="B76"/>
      <c r="C76" s="1">
        <f>B76/$B$109</f>
        <v>0</v>
      </c>
      <c r="D76" s="5">
        <f>C76*$B$112</f>
        <v>0</v>
      </c>
      <c r="E76" s="5">
        <f>B76+D76</f>
        <v>0</v>
      </c>
      <c r="I76" s="67">
        <f t="shared" si="11"/>
        <v>0</v>
      </c>
      <c r="P76" s="17">
        <f t="shared" si="3"/>
        <v>0</v>
      </c>
    </row>
    <row r="77" spans="1:16" ht="12.75">
      <c r="A77" s="27" t="s">
        <v>76</v>
      </c>
      <c r="B77"/>
      <c r="C77" s="1">
        <f>B77/$B$109</f>
        <v>0</v>
      </c>
      <c r="D77" s="5">
        <f>C77*$B$112</f>
        <v>0</v>
      </c>
      <c r="E77" s="5">
        <f t="shared" si="2"/>
        <v>0</v>
      </c>
      <c r="I77" s="67">
        <f t="shared" si="11"/>
        <v>0</v>
      </c>
      <c r="P77" s="17">
        <f t="shared" si="3"/>
        <v>0</v>
      </c>
    </row>
    <row r="78" spans="1:16" ht="12.75">
      <c r="A78" s="27" t="s">
        <v>118</v>
      </c>
      <c r="B78">
        <v>1</v>
      </c>
      <c r="C78" s="1">
        <f aca="true" t="shared" si="12" ref="C78:C107">B78/$B$109</f>
        <v>3.088135383855228E-05</v>
      </c>
      <c r="D78" s="5">
        <f aca="true" t="shared" si="13" ref="D78:D107">C78*$B$112</f>
        <v>0</v>
      </c>
      <c r="E78" s="5">
        <f t="shared" si="2"/>
        <v>1</v>
      </c>
      <c r="I78" s="67">
        <f t="shared" si="11"/>
        <v>1</v>
      </c>
      <c r="P78" s="17">
        <f t="shared" si="3"/>
        <v>1</v>
      </c>
    </row>
    <row r="79" spans="1:16" ht="12.75">
      <c r="A79" s="27" t="s">
        <v>213</v>
      </c>
      <c r="B79"/>
      <c r="C79" s="1">
        <f t="shared" si="12"/>
        <v>0</v>
      </c>
      <c r="D79" s="5">
        <f t="shared" si="13"/>
        <v>0</v>
      </c>
      <c r="E79" s="5">
        <f>B79+D79</f>
        <v>0</v>
      </c>
      <c r="I79" s="67">
        <f t="shared" si="11"/>
        <v>0</v>
      </c>
      <c r="P79" s="17">
        <f t="shared" si="3"/>
        <v>0</v>
      </c>
    </row>
    <row r="80" spans="1:16" ht="12.75">
      <c r="A80" s="27" t="s">
        <v>120</v>
      </c>
      <c r="B80"/>
      <c r="C80" s="1">
        <f t="shared" si="12"/>
        <v>0</v>
      </c>
      <c r="D80" s="5">
        <f t="shared" si="13"/>
        <v>0</v>
      </c>
      <c r="E80" s="5">
        <f>B80+D80</f>
        <v>0</v>
      </c>
      <c r="I80" s="67">
        <f t="shared" si="11"/>
        <v>0</v>
      </c>
      <c r="P80" s="17">
        <f t="shared" si="3"/>
        <v>0</v>
      </c>
    </row>
    <row r="81" spans="1:16" ht="12.75">
      <c r="A81" s="27" t="s">
        <v>121</v>
      </c>
      <c r="B81"/>
      <c r="C81" s="1">
        <f t="shared" si="12"/>
        <v>0</v>
      </c>
      <c r="D81" s="5">
        <f t="shared" si="13"/>
        <v>0</v>
      </c>
      <c r="E81" s="5">
        <f>B81+D81</f>
        <v>0</v>
      </c>
      <c r="I81" s="67">
        <f t="shared" si="11"/>
        <v>0</v>
      </c>
      <c r="P81" s="17">
        <f t="shared" si="3"/>
        <v>0</v>
      </c>
    </row>
    <row r="82" spans="1:16" ht="12.75">
      <c r="A82" s="27" t="s">
        <v>78</v>
      </c>
      <c r="B82">
        <v>1</v>
      </c>
      <c r="C82" s="1">
        <f t="shared" si="12"/>
        <v>3.088135383855228E-05</v>
      </c>
      <c r="D82" s="5">
        <f t="shared" si="13"/>
        <v>0</v>
      </c>
      <c r="E82" s="5">
        <f>B82+D82</f>
        <v>1</v>
      </c>
      <c r="I82" s="67">
        <f>E82</f>
        <v>1</v>
      </c>
      <c r="P82" s="17">
        <f t="shared" si="3"/>
        <v>1</v>
      </c>
    </row>
    <row r="83" spans="1:16" ht="12.75">
      <c r="A83" s="31" t="s">
        <v>202</v>
      </c>
      <c r="B83"/>
      <c r="C83" s="1">
        <f t="shared" si="12"/>
        <v>0</v>
      </c>
      <c r="D83" s="5">
        <f t="shared" si="13"/>
        <v>0</v>
      </c>
      <c r="E83" s="5">
        <f t="shared" si="2"/>
        <v>0</v>
      </c>
      <c r="L83" s="71">
        <f>E83</f>
        <v>0</v>
      </c>
      <c r="P83" s="17">
        <f t="shared" si="3"/>
        <v>0</v>
      </c>
    </row>
    <row r="84" spans="1:16" ht="12.75">
      <c r="A84" s="31" t="s">
        <v>224</v>
      </c>
      <c r="B84"/>
      <c r="C84" s="1">
        <f t="shared" si="12"/>
        <v>0</v>
      </c>
      <c r="D84" s="5">
        <f t="shared" si="13"/>
        <v>0</v>
      </c>
      <c r="E84" s="5">
        <f>B84+D84</f>
        <v>0</v>
      </c>
      <c r="L84" s="71">
        <f>E84</f>
        <v>0</v>
      </c>
      <c r="P84" s="17">
        <f t="shared" si="3"/>
        <v>0</v>
      </c>
    </row>
    <row r="85" spans="1:16" ht="12.75">
      <c r="A85" s="31" t="s">
        <v>245</v>
      </c>
      <c r="B85"/>
      <c r="C85" s="1">
        <f t="shared" si="12"/>
        <v>0</v>
      </c>
      <c r="D85" s="5">
        <f t="shared" si="13"/>
        <v>0</v>
      </c>
      <c r="E85" s="5">
        <f>B85+D85</f>
        <v>0</v>
      </c>
      <c r="L85" s="71">
        <f>E85</f>
        <v>0</v>
      </c>
      <c r="P85" s="17">
        <f t="shared" si="3"/>
        <v>0</v>
      </c>
    </row>
    <row r="86" spans="1:16" ht="12.75">
      <c r="A86" s="31" t="s">
        <v>94</v>
      </c>
      <c r="B86"/>
      <c r="C86" s="1">
        <f t="shared" si="12"/>
        <v>0</v>
      </c>
      <c r="D86" s="5">
        <f t="shared" si="13"/>
        <v>0</v>
      </c>
      <c r="E86" s="5">
        <f>B86+D86</f>
        <v>0</v>
      </c>
      <c r="L86" s="71">
        <f>E86</f>
        <v>0</v>
      </c>
      <c r="P86" s="17">
        <f t="shared" si="3"/>
        <v>0</v>
      </c>
    </row>
    <row r="87" spans="1:16" ht="12.75">
      <c r="A87" s="31" t="s">
        <v>217</v>
      </c>
      <c r="B87"/>
      <c r="C87" s="1">
        <f t="shared" si="12"/>
        <v>0</v>
      </c>
      <c r="D87" s="5">
        <f t="shared" si="13"/>
        <v>0</v>
      </c>
      <c r="E87" s="5">
        <f>B87+D87</f>
        <v>0</v>
      </c>
      <c r="L87" s="71">
        <f>E87</f>
        <v>0</v>
      </c>
      <c r="P87" s="17">
        <f>E87</f>
        <v>0</v>
      </c>
    </row>
    <row r="88" spans="1:16" ht="12.75">
      <c r="A88" s="41" t="s">
        <v>95</v>
      </c>
      <c r="B88"/>
      <c r="C88" s="1">
        <f t="shared" si="12"/>
        <v>0</v>
      </c>
      <c r="D88" s="5">
        <f t="shared" si="13"/>
        <v>0</v>
      </c>
      <c r="E88" s="5">
        <f t="shared" si="2"/>
        <v>0</v>
      </c>
      <c r="J88" s="70">
        <f>E88</f>
        <v>0</v>
      </c>
      <c r="P88" s="17">
        <f t="shared" si="3"/>
        <v>0</v>
      </c>
    </row>
    <row r="89" spans="1:16" ht="12.75">
      <c r="A89" s="41" t="s">
        <v>187</v>
      </c>
      <c r="B89"/>
      <c r="C89" s="1">
        <f t="shared" si="12"/>
        <v>0</v>
      </c>
      <c r="D89" s="5">
        <f t="shared" si="13"/>
        <v>0</v>
      </c>
      <c r="E89" s="5">
        <f t="shared" si="2"/>
        <v>0</v>
      </c>
      <c r="J89" s="70">
        <f>E89</f>
        <v>0</v>
      </c>
      <c r="P89" s="17">
        <f t="shared" si="3"/>
        <v>0</v>
      </c>
    </row>
    <row r="90" spans="1:16" ht="12.75">
      <c r="A90" s="41" t="s">
        <v>216</v>
      </c>
      <c r="B90"/>
      <c r="C90" s="1">
        <f t="shared" si="12"/>
        <v>0</v>
      </c>
      <c r="D90" s="5">
        <f t="shared" si="13"/>
        <v>0</v>
      </c>
      <c r="E90" s="5">
        <f>B90+D90</f>
        <v>0</v>
      </c>
      <c r="J90" s="70">
        <f>E90</f>
        <v>0</v>
      </c>
      <c r="P90" s="17">
        <f>E90</f>
        <v>0</v>
      </c>
    </row>
    <row r="91" spans="1:16" ht="12.75">
      <c r="A91" s="43" t="s">
        <v>96</v>
      </c>
      <c r="B91">
        <v>1</v>
      </c>
      <c r="C91" s="1">
        <f t="shared" si="12"/>
        <v>3.088135383855228E-05</v>
      </c>
      <c r="D91" s="5">
        <f t="shared" si="13"/>
        <v>0</v>
      </c>
      <c r="E91" s="5">
        <f t="shared" si="2"/>
        <v>1</v>
      </c>
      <c r="K91" s="72">
        <f>E91</f>
        <v>1</v>
      </c>
      <c r="P91" s="17">
        <f t="shared" si="3"/>
        <v>1</v>
      </c>
    </row>
    <row r="92" spans="1:16" ht="12.75">
      <c r="A92" s="41" t="s">
        <v>105</v>
      </c>
      <c r="B92"/>
      <c r="C92" s="1">
        <f t="shared" si="12"/>
        <v>0</v>
      </c>
      <c r="D92" s="5">
        <f t="shared" si="13"/>
        <v>0</v>
      </c>
      <c r="E92" s="5">
        <f>B92+D92</f>
        <v>0</v>
      </c>
      <c r="J92" s="70">
        <f>E92</f>
        <v>0</v>
      </c>
      <c r="P92" s="17">
        <f t="shared" si="3"/>
        <v>0</v>
      </c>
    </row>
    <row r="93" spans="1:16" ht="12.75">
      <c r="A93" s="43" t="s">
        <v>97</v>
      </c>
      <c r="B93">
        <v>41</v>
      </c>
      <c r="C93" s="1">
        <f t="shared" si="12"/>
        <v>0.0012661355073806436</v>
      </c>
      <c r="D93" s="5">
        <f t="shared" si="13"/>
        <v>0</v>
      </c>
      <c r="E93" s="5">
        <f t="shared" si="2"/>
        <v>41</v>
      </c>
      <c r="K93" s="72">
        <f>E93</f>
        <v>41</v>
      </c>
      <c r="P93" s="17">
        <f t="shared" si="3"/>
        <v>41</v>
      </c>
    </row>
    <row r="94" spans="1:16" ht="12.75">
      <c r="A94" s="43" t="s">
        <v>208</v>
      </c>
      <c r="B94">
        <v>20</v>
      </c>
      <c r="C94" s="1">
        <f t="shared" si="12"/>
        <v>0.0006176270767710456</v>
      </c>
      <c r="D94" s="5">
        <f t="shared" si="13"/>
        <v>0</v>
      </c>
      <c r="E94" s="5">
        <f>B94+D94</f>
        <v>20</v>
      </c>
      <c r="K94" s="72">
        <f>E94</f>
        <v>20</v>
      </c>
      <c r="P94" s="17">
        <f>E94</f>
        <v>20</v>
      </c>
    </row>
    <row r="95" spans="1:16" ht="12.75">
      <c r="A95" s="43" t="s">
        <v>196</v>
      </c>
      <c r="B95">
        <v>627</v>
      </c>
      <c r="C95" s="1">
        <f t="shared" si="12"/>
        <v>0.01936260885677228</v>
      </c>
      <c r="D95" s="5">
        <f t="shared" si="13"/>
        <v>0</v>
      </c>
      <c r="E95" s="5">
        <f>B95+D95</f>
        <v>627</v>
      </c>
      <c r="K95" s="72">
        <f>E95</f>
        <v>627</v>
      </c>
      <c r="P95" s="17">
        <f>E95</f>
        <v>627</v>
      </c>
    </row>
    <row r="96" spans="1:16" ht="12.75">
      <c r="A96" s="41" t="s">
        <v>209</v>
      </c>
      <c r="B96"/>
      <c r="C96" s="1">
        <f t="shared" si="12"/>
        <v>0</v>
      </c>
      <c r="D96" s="5">
        <f t="shared" si="13"/>
        <v>0</v>
      </c>
      <c r="E96" s="5">
        <f>B96+D96</f>
        <v>0</v>
      </c>
      <c r="J96" s="70">
        <f>E96</f>
        <v>0</v>
      </c>
      <c r="P96" s="17">
        <f>E96</f>
        <v>0</v>
      </c>
    </row>
    <row r="97" spans="1:16" ht="12.75">
      <c r="A97" s="41" t="s">
        <v>98</v>
      </c>
      <c r="B97">
        <v>97</v>
      </c>
      <c r="C97" s="1">
        <f t="shared" si="12"/>
        <v>0.0029954913223395716</v>
      </c>
      <c r="D97" s="5">
        <f t="shared" si="13"/>
        <v>0</v>
      </c>
      <c r="E97" s="5">
        <f t="shared" si="2"/>
        <v>97</v>
      </c>
      <c r="J97" s="70">
        <f>E97</f>
        <v>97</v>
      </c>
      <c r="P97" s="17">
        <f t="shared" si="3"/>
        <v>97</v>
      </c>
    </row>
    <row r="98" spans="1:16" ht="12.75">
      <c r="A98" s="43" t="s">
        <v>99</v>
      </c>
      <c r="B98">
        <v>55</v>
      </c>
      <c r="C98" s="1">
        <f t="shared" si="12"/>
        <v>0.0016984744611203756</v>
      </c>
      <c r="D98" s="5">
        <f t="shared" si="13"/>
        <v>0</v>
      </c>
      <c r="E98" s="5">
        <f t="shared" si="2"/>
        <v>55</v>
      </c>
      <c r="K98" s="72">
        <f>E98</f>
        <v>55</v>
      </c>
      <c r="P98" s="17">
        <f t="shared" si="3"/>
        <v>55</v>
      </c>
    </row>
    <row r="99" spans="1:16" ht="12.75">
      <c r="A99" s="43" t="s">
        <v>199</v>
      </c>
      <c r="B99">
        <v>105</v>
      </c>
      <c r="C99" s="1">
        <f t="shared" si="12"/>
        <v>0.00324254215304799</v>
      </c>
      <c r="D99" s="5">
        <f t="shared" si="13"/>
        <v>0</v>
      </c>
      <c r="E99" s="5">
        <f>B99+D99</f>
        <v>105</v>
      </c>
      <c r="K99" s="72">
        <f>E99</f>
        <v>105</v>
      </c>
      <c r="P99" s="17">
        <f>E99</f>
        <v>105</v>
      </c>
    </row>
    <row r="100" spans="1:16" ht="12.75">
      <c r="A100" s="31" t="s">
        <v>79</v>
      </c>
      <c r="B100"/>
      <c r="C100" s="1">
        <f t="shared" si="12"/>
        <v>0</v>
      </c>
      <c r="D100" s="5">
        <f t="shared" si="13"/>
        <v>0</v>
      </c>
      <c r="E100" s="5">
        <f t="shared" si="2"/>
        <v>0</v>
      </c>
      <c r="L100" s="71">
        <f>E100</f>
        <v>0</v>
      </c>
      <c r="P100" s="17">
        <f t="shared" si="3"/>
        <v>0</v>
      </c>
    </row>
    <row r="101" spans="1:16" ht="12.75">
      <c r="A101" s="31" t="s">
        <v>197</v>
      </c>
      <c r="B101"/>
      <c r="C101" s="1">
        <f t="shared" si="12"/>
        <v>0</v>
      </c>
      <c r="D101" s="5">
        <f t="shared" si="13"/>
        <v>0</v>
      </c>
      <c r="E101" s="5">
        <f t="shared" si="2"/>
        <v>0</v>
      </c>
      <c r="L101" s="71">
        <f>E101</f>
        <v>0</v>
      </c>
      <c r="P101" s="17">
        <f t="shared" si="3"/>
        <v>0</v>
      </c>
    </row>
    <row r="102" spans="1:16" ht="12.75">
      <c r="A102" s="31" t="s">
        <v>141</v>
      </c>
      <c r="B102"/>
      <c r="C102" s="1">
        <f t="shared" si="12"/>
        <v>0</v>
      </c>
      <c r="D102" s="5">
        <f t="shared" si="13"/>
        <v>0</v>
      </c>
      <c r="E102" s="5">
        <f>B102+D102</f>
        <v>0</v>
      </c>
      <c r="L102" s="71">
        <f>E102</f>
        <v>0</v>
      </c>
      <c r="P102" s="17">
        <f>E102</f>
        <v>0</v>
      </c>
    </row>
    <row r="103" spans="1:16" ht="12.75">
      <c r="A103" s="31" t="s">
        <v>226</v>
      </c>
      <c r="B103"/>
      <c r="C103" s="1">
        <f t="shared" si="12"/>
        <v>0</v>
      </c>
      <c r="D103" s="5">
        <f t="shared" si="13"/>
        <v>0</v>
      </c>
      <c r="E103" s="5">
        <f>B103+D103</f>
        <v>0</v>
      </c>
      <c r="L103" s="71">
        <f>E103</f>
        <v>0</v>
      </c>
      <c r="P103" s="17">
        <f>E103</f>
        <v>0</v>
      </c>
    </row>
    <row r="104" spans="1:16" ht="12.75">
      <c r="A104" s="42" t="s">
        <v>80</v>
      </c>
      <c r="B104"/>
      <c r="C104" s="1">
        <f t="shared" si="12"/>
        <v>0</v>
      </c>
      <c r="D104" s="5">
        <f t="shared" si="13"/>
        <v>0</v>
      </c>
      <c r="E104" s="5">
        <f t="shared" si="2"/>
        <v>0</v>
      </c>
      <c r="M104" s="74">
        <f>E104</f>
        <v>0</v>
      </c>
      <c r="P104" s="17">
        <f t="shared" si="3"/>
        <v>0</v>
      </c>
    </row>
    <row r="105" spans="1:16" ht="12.75">
      <c r="A105" s="31" t="s">
        <v>169</v>
      </c>
      <c r="B105">
        <v>3</v>
      </c>
      <c r="C105" s="1">
        <f t="shared" si="12"/>
        <v>9.264406151565684E-05</v>
      </c>
      <c r="D105" s="5">
        <f t="shared" si="13"/>
        <v>0</v>
      </c>
      <c r="E105" s="5">
        <f>B105+D105</f>
        <v>3</v>
      </c>
      <c r="L105" s="71">
        <f>E105</f>
        <v>3</v>
      </c>
      <c r="P105" s="17">
        <f t="shared" si="3"/>
        <v>3</v>
      </c>
    </row>
    <row r="106" spans="1:16" ht="12.75">
      <c r="A106" s="29" t="s">
        <v>144</v>
      </c>
      <c r="B106"/>
      <c r="C106" s="1">
        <f t="shared" si="12"/>
        <v>0</v>
      </c>
      <c r="D106" s="5">
        <f t="shared" si="13"/>
        <v>0</v>
      </c>
      <c r="E106" s="5">
        <f>B106+D106</f>
        <v>0</v>
      </c>
      <c r="G106" s="78"/>
      <c r="O106" s="76">
        <f>E106</f>
        <v>0</v>
      </c>
      <c r="P106" s="17">
        <f t="shared" si="3"/>
        <v>0</v>
      </c>
    </row>
    <row r="107" spans="1:16" ht="12.75">
      <c r="A107" s="25" t="s">
        <v>101</v>
      </c>
      <c r="B107"/>
      <c r="C107" s="1">
        <f t="shared" si="12"/>
        <v>0</v>
      </c>
      <c r="D107" s="5">
        <f t="shared" si="13"/>
        <v>0</v>
      </c>
      <c r="E107" s="5">
        <f t="shared" si="2"/>
        <v>0</v>
      </c>
      <c r="N107" s="73">
        <f>E107</f>
        <v>0</v>
      </c>
      <c r="P107" s="17">
        <f t="shared" si="3"/>
        <v>0</v>
      </c>
    </row>
    <row r="108" spans="1:2" ht="12.75">
      <c r="A108"/>
      <c r="B108" s="16"/>
    </row>
    <row r="109" spans="1:16" ht="12.75">
      <c r="A109" s="1" t="s">
        <v>21</v>
      </c>
      <c r="B109" s="16">
        <f>SUM(B12:B108)</f>
        <v>32382</v>
      </c>
      <c r="C109" s="1">
        <f>B109/$B$110</f>
        <v>1</v>
      </c>
      <c r="E109" s="5">
        <f>SUM(E12:E107)</f>
        <v>32382</v>
      </c>
      <c r="F109" s="40">
        <f aca="true" t="shared" si="14" ref="F109:P109">SUM(F12:F107)</f>
        <v>14673</v>
      </c>
      <c r="G109" s="39">
        <f t="shared" si="14"/>
        <v>222</v>
      </c>
      <c r="H109" s="38">
        <f t="shared" si="14"/>
        <v>335</v>
      </c>
      <c r="I109" s="37">
        <f t="shared" si="14"/>
        <v>540</v>
      </c>
      <c r="J109" s="36">
        <f t="shared" si="14"/>
        <v>97</v>
      </c>
      <c r="K109" s="35">
        <f t="shared" si="14"/>
        <v>849</v>
      </c>
      <c r="L109" s="34">
        <f t="shared" si="14"/>
        <v>3</v>
      </c>
      <c r="M109" s="33">
        <f t="shared" si="14"/>
        <v>0</v>
      </c>
      <c r="N109" s="32">
        <f t="shared" si="14"/>
        <v>0</v>
      </c>
      <c r="O109" s="75">
        <f>SUM(O12:O107)</f>
        <v>15663</v>
      </c>
      <c r="P109" s="5">
        <f t="shared" si="14"/>
        <v>16719</v>
      </c>
    </row>
    <row r="110" spans="1:5" ht="12.75">
      <c r="A110" s="1" t="s">
        <v>22</v>
      </c>
      <c r="B110" s="5">
        <v>32382</v>
      </c>
      <c r="D110" s="5" t="s">
        <v>20</v>
      </c>
      <c r="E110" s="5">
        <f>SUM(F109:O109)</f>
        <v>32382</v>
      </c>
    </row>
    <row r="111" spans="2:5" ht="12.75">
      <c r="B111" s="5" t="s">
        <v>20</v>
      </c>
      <c r="C111" s="5"/>
      <c r="E111" s="5">
        <f>SUM(O109:P109)</f>
        <v>32382</v>
      </c>
    </row>
    <row r="112" spans="1:2" ht="38.25">
      <c r="A112" s="18" t="s">
        <v>23</v>
      </c>
      <c r="B112" s="19">
        <f>B110-B109</f>
        <v>0</v>
      </c>
    </row>
    <row r="113" ht="13.5" thickBot="1">
      <c r="N113" s="6"/>
    </row>
    <row r="114" spans="1:14" ht="12.75">
      <c r="A114" s="44"/>
      <c r="B114" s="45"/>
      <c r="C114" s="46"/>
      <c r="D114" s="45"/>
      <c r="E114" s="45"/>
      <c r="F114" s="46"/>
      <c r="G114" s="46"/>
      <c r="H114" s="46"/>
      <c r="I114" s="46"/>
      <c r="J114" s="46"/>
      <c r="K114" s="46"/>
      <c r="L114" s="47"/>
      <c r="N114" s="6"/>
    </row>
    <row r="115" spans="1:14" ht="12.75">
      <c r="A115" s="48">
        <v>1</v>
      </c>
      <c r="B115" s="49" t="s">
        <v>145</v>
      </c>
      <c r="C115" s="50"/>
      <c r="D115" s="49"/>
      <c r="E115" s="49"/>
      <c r="F115" s="50"/>
      <c r="G115" s="50"/>
      <c r="H115" s="50"/>
      <c r="I115" s="51">
        <f>P109</f>
        <v>16719</v>
      </c>
      <c r="J115" s="87"/>
      <c r="K115" s="87"/>
      <c r="L115" s="105"/>
      <c r="N115" s="6"/>
    </row>
    <row r="116" spans="1:14" ht="13.5" thickBot="1">
      <c r="A116" s="48"/>
      <c r="B116" s="49"/>
      <c r="C116" s="50"/>
      <c r="D116" s="49"/>
      <c r="E116" s="49"/>
      <c r="F116" s="50"/>
      <c r="G116" s="50"/>
      <c r="H116" s="50"/>
      <c r="I116" s="53"/>
      <c r="J116" s="87"/>
      <c r="K116" s="90"/>
      <c r="L116" s="105"/>
      <c r="N116" s="109"/>
    </row>
    <row r="117" spans="1:14" ht="13.5" thickBot="1">
      <c r="A117" s="48"/>
      <c r="B117" s="49"/>
      <c r="C117" s="50"/>
      <c r="D117" s="49"/>
      <c r="E117" s="49"/>
      <c r="F117" s="50"/>
      <c r="G117" s="50"/>
      <c r="H117" s="50"/>
      <c r="I117" s="55" t="s">
        <v>146</v>
      </c>
      <c r="J117" s="106" t="s">
        <v>147</v>
      </c>
      <c r="K117" s="107" t="s">
        <v>12</v>
      </c>
      <c r="L117" s="105"/>
      <c r="N117" s="6"/>
    </row>
    <row r="118" spans="1:14" ht="12.75">
      <c r="A118" s="48">
        <v>2</v>
      </c>
      <c r="B118" s="49" t="s">
        <v>148</v>
      </c>
      <c r="C118" s="50"/>
      <c r="D118" s="49"/>
      <c r="E118" s="49"/>
      <c r="F118" s="50"/>
      <c r="G118" s="50"/>
      <c r="H118" s="50"/>
      <c r="I118" s="56">
        <f>G109</f>
        <v>222</v>
      </c>
      <c r="J118" s="108">
        <f>F109</f>
        <v>14673</v>
      </c>
      <c r="K118" s="108">
        <f>I118+J118</f>
        <v>14895</v>
      </c>
      <c r="L118" s="105"/>
      <c r="N118" s="6"/>
    </row>
    <row r="119" spans="1:14" ht="12.75">
      <c r="A119" s="48">
        <v>3</v>
      </c>
      <c r="B119" s="49" t="s">
        <v>149</v>
      </c>
      <c r="C119" s="50"/>
      <c r="D119" s="49"/>
      <c r="E119" s="49"/>
      <c r="F119" s="50"/>
      <c r="G119" s="50"/>
      <c r="H119" s="50"/>
      <c r="I119" s="56">
        <f>H109</f>
        <v>335</v>
      </c>
      <c r="J119" s="108">
        <f>I109</f>
        <v>540</v>
      </c>
      <c r="K119" s="108">
        <f>I119+J119</f>
        <v>875</v>
      </c>
      <c r="L119" s="105"/>
      <c r="N119" s="6"/>
    </row>
    <row r="120" spans="1:14" ht="12.75">
      <c r="A120" s="48">
        <v>4</v>
      </c>
      <c r="B120" s="49" t="s">
        <v>150</v>
      </c>
      <c r="C120" s="50"/>
      <c r="D120" s="49"/>
      <c r="E120" s="49"/>
      <c r="F120" s="50"/>
      <c r="G120" s="50"/>
      <c r="H120" s="50"/>
      <c r="I120" s="56">
        <f>J109</f>
        <v>97</v>
      </c>
      <c r="J120" s="108">
        <f>K109</f>
        <v>849</v>
      </c>
      <c r="K120" s="108">
        <f>I120+J120</f>
        <v>946</v>
      </c>
      <c r="L120" s="105"/>
      <c r="N120" s="6"/>
    </row>
    <row r="121" spans="1:14" ht="12.75">
      <c r="A121" s="48">
        <v>5</v>
      </c>
      <c r="B121" s="49" t="s">
        <v>151</v>
      </c>
      <c r="C121" s="50"/>
      <c r="D121" s="49"/>
      <c r="E121" s="49"/>
      <c r="F121" s="50"/>
      <c r="G121" s="50"/>
      <c r="H121" s="50"/>
      <c r="I121" s="57">
        <f>L109</f>
        <v>3</v>
      </c>
      <c r="J121" s="87"/>
      <c r="K121" s="90"/>
      <c r="L121" s="105"/>
      <c r="N121" s="109"/>
    </row>
    <row r="122" spans="1:14" ht="12.75">
      <c r="A122" s="48">
        <v>6</v>
      </c>
      <c r="B122" s="49" t="s">
        <v>152</v>
      </c>
      <c r="C122" s="50"/>
      <c r="D122" s="49"/>
      <c r="E122" s="49"/>
      <c r="F122" s="50"/>
      <c r="G122" s="50"/>
      <c r="H122" s="50"/>
      <c r="I122" s="51">
        <f>M109</f>
        <v>0</v>
      </c>
      <c r="J122" s="90"/>
      <c r="K122" s="87"/>
      <c r="L122" s="105"/>
      <c r="N122" s="109"/>
    </row>
    <row r="123" spans="1:14" ht="12.75">
      <c r="A123" s="48">
        <v>9</v>
      </c>
      <c r="B123" s="49" t="s">
        <v>153</v>
      </c>
      <c r="C123" s="50"/>
      <c r="D123" s="49"/>
      <c r="E123" s="49"/>
      <c r="F123" s="50"/>
      <c r="G123" s="50"/>
      <c r="H123" s="50"/>
      <c r="I123" s="50"/>
      <c r="J123" s="90"/>
      <c r="K123" s="87"/>
      <c r="L123" s="105"/>
      <c r="N123" s="109"/>
    </row>
    <row r="124" spans="1:14" ht="12.75">
      <c r="A124" s="48"/>
      <c r="B124" s="58" t="s">
        <v>154</v>
      </c>
      <c r="C124" s="58" t="s">
        <v>155</v>
      </c>
      <c r="D124" s="89"/>
      <c r="E124" s="49"/>
      <c r="F124" s="50"/>
      <c r="G124" s="50"/>
      <c r="H124" s="50"/>
      <c r="I124" s="50"/>
      <c r="J124" s="87"/>
      <c r="K124" s="87"/>
      <c r="L124" s="105"/>
      <c r="N124" s="6"/>
    </row>
    <row r="125" spans="1:14" ht="12.75">
      <c r="A125" s="48"/>
      <c r="B125" s="49" t="s">
        <v>158</v>
      </c>
      <c r="C125" s="59">
        <f>SUM(I51:I58)</f>
        <v>170</v>
      </c>
      <c r="D125" s="89"/>
      <c r="E125" s="49"/>
      <c r="F125" s="50"/>
      <c r="G125" s="50"/>
      <c r="H125" s="50"/>
      <c r="I125" s="50"/>
      <c r="J125" s="87"/>
      <c r="K125" s="87"/>
      <c r="L125" s="105"/>
      <c r="N125" s="6"/>
    </row>
    <row r="126" spans="1:14" ht="12.75">
      <c r="A126" s="48"/>
      <c r="B126" s="49" t="s">
        <v>157</v>
      </c>
      <c r="C126" s="60">
        <f>SUM(K91:K95)</f>
        <v>689</v>
      </c>
      <c r="D126" s="89"/>
      <c r="E126" s="49"/>
      <c r="F126" s="50"/>
      <c r="G126" s="50"/>
      <c r="H126" s="50"/>
      <c r="I126" s="50"/>
      <c r="J126" s="87"/>
      <c r="K126" s="87"/>
      <c r="L126" s="105"/>
      <c r="N126" s="6"/>
    </row>
    <row r="127" spans="1:14" ht="12.75">
      <c r="A127" s="48"/>
      <c r="B127" s="49" t="s">
        <v>161</v>
      </c>
      <c r="C127" s="60">
        <f>SUM(K98:K99)</f>
        <v>160</v>
      </c>
      <c r="D127" s="89"/>
      <c r="E127" s="49"/>
      <c r="F127" s="50"/>
      <c r="G127" s="50"/>
      <c r="H127" s="50"/>
      <c r="I127" s="50"/>
      <c r="J127" s="50"/>
      <c r="K127" s="50"/>
      <c r="L127" s="52"/>
      <c r="N127" s="6"/>
    </row>
    <row r="128" spans="1:14" ht="12.75">
      <c r="A128" s="48"/>
      <c r="B128" s="49" t="s">
        <v>159</v>
      </c>
      <c r="C128" s="59">
        <f>SUM(I14:I31)</f>
        <v>360</v>
      </c>
      <c r="D128" s="89"/>
      <c r="E128" s="49"/>
      <c r="F128" s="87"/>
      <c r="G128" s="50"/>
      <c r="H128" s="50"/>
      <c r="I128" s="50"/>
      <c r="J128" s="50"/>
      <c r="K128" s="50"/>
      <c r="L128" s="52"/>
      <c r="N128" s="6"/>
    </row>
    <row r="129" spans="1:14" ht="12.75">
      <c r="A129" s="48"/>
      <c r="B129" s="49" t="s">
        <v>160</v>
      </c>
      <c r="C129" s="60">
        <f>SUM(I75:I82)</f>
        <v>2</v>
      </c>
      <c r="D129" s="89"/>
      <c r="E129" s="49"/>
      <c r="F129" s="50"/>
      <c r="G129" s="50"/>
      <c r="H129" s="50"/>
      <c r="I129" s="50"/>
      <c r="J129" s="50"/>
      <c r="K129" s="50"/>
      <c r="L129" s="52"/>
      <c r="N129" s="6"/>
    </row>
    <row r="130" spans="1:12" ht="12.75">
      <c r="A130" s="48"/>
      <c r="B130" s="49" t="s">
        <v>156</v>
      </c>
      <c r="C130" s="60">
        <f>SUM(I63:I67)</f>
        <v>8</v>
      </c>
      <c r="D130" s="89"/>
      <c r="E130" s="49"/>
      <c r="F130" s="50"/>
      <c r="G130" s="50"/>
      <c r="H130" s="50"/>
      <c r="I130" s="50"/>
      <c r="J130" s="50"/>
      <c r="K130" s="50"/>
      <c r="L130" s="52"/>
    </row>
    <row r="131" spans="1:12" ht="13.5" thickBot="1">
      <c r="A131" s="61"/>
      <c r="B131" s="62"/>
      <c r="C131" s="63"/>
      <c r="D131" s="62"/>
      <c r="E131" s="62"/>
      <c r="F131" s="63"/>
      <c r="G131" s="63"/>
      <c r="H131" s="63"/>
      <c r="I131" s="63"/>
      <c r="J131" s="63"/>
      <c r="K131" s="63"/>
      <c r="L131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="80" zoomScaleNormal="80" zoomScalePageLayoutView="0" workbookViewId="0" topLeftCell="A1">
      <pane ySplit="11" topLeftCell="A138" activePane="bottomLeft" state="frozen"/>
      <selection pane="topLeft" activeCell="A1" sqref="A1"/>
      <selection pane="bottomLeft" activeCell="F150" sqref="F15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11.00390625" style="1" customWidth="1"/>
    <col min="16" max="16" width="10.421875" style="1" customWidth="1"/>
    <col min="17" max="17" width="9.710937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5" t="s">
        <v>174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7" t="s">
        <v>19</v>
      </c>
      <c r="P11" s="10" t="s">
        <v>18</v>
      </c>
    </row>
    <row r="12" spans="1:16" ht="12.75">
      <c r="A12" s="28" t="s">
        <v>85</v>
      </c>
      <c r="B12"/>
      <c r="C12" s="1">
        <f aca="true" t="shared" si="0" ref="C12:C43">B12/$B$140</f>
        <v>0</v>
      </c>
      <c r="D12" s="5">
        <f aca="true" t="shared" si="1" ref="D12:D43">C12*$B$143</f>
        <v>0</v>
      </c>
      <c r="E12" s="5">
        <f aca="true" t="shared" si="2" ref="E12:E137">B12+D12</f>
        <v>0</v>
      </c>
      <c r="H12" s="66">
        <f>E12</f>
        <v>0</v>
      </c>
      <c r="I12" s="17"/>
      <c r="P12" s="17">
        <f>E12</f>
        <v>0</v>
      </c>
    </row>
    <row r="13" spans="1:16" ht="12.75">
      <c r="A13" s="27" t="s">
        <v>210</v>
      </c>
      <c r="B13">
        <v>26</v>
      </c>
      <c r="C13" s="1">
        <f t="shared" si="0"/>
        <v>0.0006313284607726489</v>
      </c>
      <c r="D13" s="5">
        <f t="shared" si="1"/>
        <v>0.007575941529271787</v>
      </c>
      <c r="E13" s="5">
        <f>B13+D13</f>
        <v>26.00757594152927</v>
      </c>
      <c r="I13" s="67">
        <f>E13</f>
        <v>26.00757594152927</v>
      </c>
      <c r="P13" s="17">
        <f>E13</f>
        <v>26.00757594152927</v>
      </c>
    </row>
    <row r="14" spans="1:16" ht="12.75">
      <c r="A14" s="28" t="s">
        <v>24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6">
        <f>E14</f>
        <v>0</v>
      </c>
      <c r="I14" s="17"/>
      <c r="P14" s="17">
        <f aca="true" t="shared" si="3" ref="P14:P96">E14</f>
        <v>0</v>
      </c>
    </row>
    <row r="15" spans="1:16" ht="12.75">
      <c r="A15" s="28" t="s">
        <v>106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H15" s="66">
        <f>E15</f>
        <v>0</v>
      </c>
      <c r="P15" s="17">
        <f t="shared" si="3"/>
        <v>0</v>
      </c>
    </row>
    <row r="16" spans="1:16" ht="12.75">
      <c r="A16" s="28" t="s">
        <v>211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6">
        <f>E16</f>
        <v>0</v>
      </c>
      <c r="P16" s="17">
        <f>E16</f>
        <v>0</v>
      </c>
    </row>
    <row r="17" spans="1:16" ht="12.75">
      <c r="A17" s="28" t="s">
        <v>25</v>
      </c>
      <c r="B17">
        <v>338</v>
      </c>
      <c r="C17" s="1">
        <f t="shared" si="0"/>
        <v>0.008207269990044435</v>
      </c>
      <c r="D17" s="5">
        <f t="shared" si="1"/>
        <v>0.09848723988053322</v>
      </c>
      <c r="E17" s="5">
        <f t="shared" si="2"/>
        <v>338.0984872398805</v>
      </c>
      <c r="H17" s="66">
        <f>E17</f>
        <v>338.0984872398805</v>
      </c>
      <c r="P17" s="17">
        <f t="shared" si="3"/>
        <v>338.0984872398805</v>
      </c>
    </row>
    <row r="18" spans="1:16" ht="12.75">
      <c r="A18" s="28" t="s">
        <v>26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6">
        <f>E18</f>
        <v>0</v>
      </c>
      <c r="P18" s="17">
        <f t="shared" si="3"/>
        <v>0</v>
      </c>
    </row>
    <row r="19" spans="1:16" ht="12.75">
      <c r="A19" s="27" t="s">
        <v>107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7">
        <f>E19</f>
        <v>0</v>
      </c>
      <c r="P19" s="17">
        <f t="shared" si="3"/>
        <v>0</v>
      </c>
    </row>
    <row r="20" spans="1:16" ht="12.75">
      <c r="A20" s="28" t="s">
        <v>218</v>
      </c>
      <c r="B20"/>
      <c r="C20" s="1">
        <f t="shared" si="0"/>
        <v>0</v>
      </c>
      <c r="D20" s="5">
        <f t="shared" si="1"/>
        <v>0</v>
      </c>
      <c r="E20" s="5">
        <f>B20+D20</f>
        <v>0</v>
      </c>
      <c r="H20" s="66">
        <f>E20</f>
        <v>0</v>
      </c>
      <c r="P20" s="17">
        <f>E20</f>
        <v>0</v>
      </c>
    </row>
    <row r="21" spans="1:16" ht="12.75">
      <c r="A21" s="27" t="s">
        <v>171</v>
      </c>
      <c r="B21">
        <v>8</v>
      </c>
      <c r="C21" s="1">
        <f t="shared" si="0"/>
        <v>0.0001942549110069689</v>
      </c>
      <c r="D21" s="5">
        <f t="shared" si="1"/>
        <v>0.002331058932083627</v>
      </c>
      <c r="E21" s="5">
        <f t="shared" si="2"/>
        <v>8.002331058932084</v>
      </c>
      <c r="I21" s="67">
        <f aca="true" t="shared" si="4" ref="I21:I32">E21</f>
        <v>8.002331058932084</v>
      </c>
      <c r="P21" s="17">
        <f t="shared" si="3"/>
        <v>8.002331058932084</v>
      </c>
    </row>
    <row r="22" spans="1:16" ht="12.75">
      <c r="A22" s="27" t="s">
        <v>212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7">
        <f t="shared" si="4"/>
        <v>0</v>
      </c>
      <c r="P22" s="17">
        <f t="shared" si="3"/>
        <v>0</v>
      </c>
    </row>
    <row r="23" spans="1:16" ht="12.75">
      <c r="A23" s="27" t="s">
        <v>123</v>
      </c>
      <c r="B23"/>
      <c r="C23" s="1">
        <f t="shared" si="0"/>
        <v>0</v>
      </c>
      <c r="D23" s="5">
        <f t="shared" si="1"/>
        <v>0</v>
      </c>
      <c r="E23" s="5">
        <f>B23+D23</f>
        <v>0</v>
      </c>
      <c r="I23" s="67">
        <f>E23</f>
        <v>0</v>
      </c>
      <c r="P23" s="17">
        <f>E23</f>
        <v>0</v>
      </c>
    </row>
    <row r="24" spans="1:16" ht="12.75">
      <c r="A24" s="27" t="s">
        <v>102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7">
        <f>E24</f>
        <v>0</v>
      </c>
      <c r="P24" s="17">
        <f>E24</f>
        <v>0</v>
      </c>
    </row>
    <row r="25" spans="1:16" ht="12.75">
      <c r="A25" s="27" t="s">
        <v>109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7">
        <f>E25</f>
        <v>0</v>
      </c>
      <c r="P25" s="17">
        <f>E25</f>
        <v>0</v>
      </c>
    </row>
    <row r="26" spans="1:16" ht="12.75">
      <c r="A26" s="27" t="s">
        <v>195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67">
        <f>E26</f>
        <v>0</v>
      </c>
      <c r="P26" s="17">
        <f>E26</f>
        <v>0</v>
      </c>
    </row>
    <row r="27" spans="1:16" ht="12.75">
      <c r="A27" s="27" t="s">
        <v>219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7">
        <f t="shared" si="4"/>
        <v>0</v>
      </c>
      <c r="P27" s="17">
        <f t="shared" si="3"/>
        <v>0</v>
      </c>
    </row>
    <row r="28" spans="1:16" ht="12.75">
      <c r="A28" s="27" t="s">
        <v>89</v>
      </c>
      <c r="B28"/>
      <c r="C28" s="1">
        <f t="shared" si="0"/>
        <v>0</v>
      </c>
      <c r="D28" s="5">
        <f t="shared" si="1"/>
        <v>0</v>
      </c>
      <c r="E28" s="5">
        <f>B28+D28</f>
        <v>0</v>
      </c>
      <c r="I28" s="67">
        <f>E28</f>
        <v>0</v>
      </c>
      <c r="P28" s="17">
        <f>E28</f>
        <v>0</v>
      </c>
    </row>
    <row r="29" spans="1:16" ht="12.75">
      <c r="A29" s="27" t="s">
        <v>180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7">
        <f t="shared" si="4"/>
        <v>0</v>
      </c>
      <c r="P29" s="17">
        <f t="shared" si="3"/>
        <v>0</v>
      </c>
    </row>
    <row r="30" spans="1:16" ht="12.75">
      <c r="A30" s="27" t="s">
        <v>27</v>
      </c>
      <c r="B30">
        <v>1</v>
      </c>
      <c r="C30" s="1">
        <f t="shared" si="0"/>
        <v>2.4281863875871113E-05</v>
      </c>
      <c r="D30" s="5">
        <f t="shared" si="1"/>
        <v>0.00029138236651045336</v>
      </c>
      <c r="E30" s="5">
        <f t="shared" si="2"/>
        <v>1.0002913823665105</v>
      </c>
      <c r="I30" s="67">
        <f t="shared" si="4"/>
        <v>1.0002913823665105</v>
      </c>
      <c r="P30" s="17">
        <f t="shared" si="3"/>
        <v>1.0002913823665105</v>
      </c>
    </row>
    <row r="31" spans="1:16" ht="12.75">
      <c r="A31" s="27" t="s">
        <v>124</v>
      </c>
      <c r="B31">
        <v>15</v>
      </c>
      <c r="C31" s="1">
        <f t="shared" si="0"/>
        <v>0.00036422795813806667</v>
      </c>
      <c r="D31" s="5">
        <f t="shared" si="1"/>
        <v>0.0043707354976568</v>
      </c>
      <c r="E31" s="5">
        <f t="shared" si="2"/>
        <v>15.004370735497657</v>
      </c>
      <c r="I31" s="67">
        <f t="shared" si="4"/>
        <v>15.004370735497657</v>
      </c>
      <c r="P31" s="17">
        <f t="shared" si="3"/>
        <v>15.004370735497657</v>
      </c>
    </row>
    <row r="32" spans="1:16" ht="12.75">
      <c r="A32" s="27" t="s">
        <v>189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67">
        <f t="shared" si="4"/>
        <v>0</v>
      </c>
      <c r="P32" s="17">
        <f t="shared" si="3"/>
        <v>0</v>
      </c>
    </row>
    <row r="33" spans="1:16" ht="12.75">
      <c r="A33" s="29" t="s">
        <v>28</v>
      </c>
      <c r="B33">
        <v>100</v>
      </c>
      <c r="C33" s="1">
        <f t="shared" si="0"/>
        <v>0.002428186387587111</v>
      </c>
      <c r="D33" s="5">
        <f t="shared" si="1"/>
        <v>0.029138236651045334</v>
      </c>
      <c r="E33" s="5">
        <f t="shared" si="2"/>
        <v>100.02913823665105</v>
      </c>
      <c r="G33" s="68">
        <f>E33</f>
        <v>100.02913823665105</v>
      </c>
      <c r="P33" s="17">
        <f t="shared" si="3"/>
        <v>100.02913823665105</v>
      </c>
    </row>
    <row r="34" spans="1:16" ht="12.75">
      <c r="A34" s="29" t="s">
        <v>29</v>
      </c>
      <c r="B34">
        <v>238</v>
      </c>
      <c r="C34" s="1">
        <f t="shared" si="0"/>
        <v>0.0057790836024573244</v>
      </c>
      <c r="D34" s="5">
        <f t="shared" si="1"/>
        <v>0.0693490032294879</v>
      </c>
      <c r="E34" s="5">
        <f t="shared" si="2"/>
        <v>238.0693490032295</v>
      </c>
      <c r="G34" s="68">
        <f>E34</f>
        <v>238.0693490032295</v>
      </c>
      <c r="P34" s="17">
        <f t="shared" si="3"/>
        <v>238.0693490032295</v>
      </c>
    </row>
    <row r="35" spans="1:16" ht="12.75">
      <c r="A35" s="29" t="s">
        <v>30</v>
      </c>
      <c r="B35">
        <v>1</v>
      </c>
      <c r="C35" s="1">
        <f t="shared" si="0"/>
        <v>2.4281863875871113E-05</v>
      </c>
      <c r="D35" s="5">
        <f t="shared" si="1"/>
        <v>0.00029138236651045336</v>
      </c>
      <c r="E35" s="5">
        <f t="shared" si="2"/>
        <v>1.0002913823665105</v>
      </c>
      <c r="G35" s="68">
        <f>E35</f>
        <v>1.0002913823665105</v>
      </c>
      <c r="P35" s="17">
        <f t="shared" si="3"/>
        <v>1.0002913823665105</v>
      </c>
    </row>
    <row r="36" spans="1:16" ht="12.75">
      <c r="A36" s="29" t="s">
        <v>31</v>
      </c>
      <c r="B36">
        <v>58</v>
      </c>
      <c r="C36" s="1">
        <f t="shared" si="0"/>
        <v>0.0014083481048005244</v>
      </c>
      <c r="D36" s="5">
        <f t="shared" si="1"/>
        <v>0.016900177257606293</v>
      </c>
      <c r="E36" s="5">
        <f t="shared" si="2"/>
        <v>58.016900177257604</v>
      </c>
      <c r="G36" s="68">
        <f>E36</f>
        <v>58.016900177257604</v>
      </c>
      <c r="P36" s="17">
        <f t="shared" si="3"/>
        <v>58.016900177257604</v>
      </c>
    </row>
    <row r="37" spans="1:16" ht="12.75">
      <c r="A37" s="30" t="s">
        <v>32</v>
      </c>
      <c r="B37">
        <v>33</v>
      </c>
      <c r="C37" s="1">
        <f t="shared" si="0"/>
        <v>0.0008013015079037467</v>
      </c>
      <c r="D37" s="5">
        <f t="shared" si="1"/>
        <v>0.00961561809484496</v>
      </c>
      <c r="E37" s="5">
        <f t="shared" si="2"/>
        <v>33.00961561809485</v>
      </c>
      <c r="F37" s="69">
        <f>E37</f>
        <v>33.00961561809485</v>
      </c>
      <c r="P37" s="17">
        <f t="shared" si="3"/>
        <v>33.00961561809485</v>
      </c>
    </row>
    <row r="38" spans="1:16" ht="12.75">
      <c r="A38" s="96" t="s">
        <v>33</v>
      </c>
      <c r="B38">
        <v>16973</v>
      </c>
      <c r="C38" s="1">
        <f t="shared" si="0"/>
        <v>0.4121360755651604</v>
      </c>
      <c r="D38" s="5">
        <f t="shared" si="1"/>
        <v>4.945632906781925</v>
      </c>
      <c r="E38" s="5">
        <f t="shared" si="2"/>
        <v>16977.945632906783</v>
      </c>
      <c r="G38" s="78"/>
      <c r="O38" s="76">
        <f>E38</f>
        <v>16977.945632906783</v>
      </c>
      <c r="P38" s="17"/>
    </row>
    <row r="39" spans="1:16" ht="12.75">
      <c r="A39" s="30" t="s">
        <v>34</v>
      </c>
      <c r="B39">
        <v>19</v>
      </c>
      <c r="C39" s="1">
        <f t="shared" si="0"/>
        <v>0.0004613554136415511</v>
      </c>
      <c r="D39" s="5">
        <f t="shared" si="1"/>
        <v>0.005536264963698613</v>
      </c>
      <c r="E39" s="5">
        <f t="shared" si="2"/>
        <v>19.0055362649637</v>
      </c>
      <c r="F39" s="69">
        <f>E39</f>
        <v>19.0055362649637</v>
      </c>
      <c r="P39" s="17">
        <f t="shared" si="3"/>
        <v>19.0055362649637</v>
      </c>
    </row>
    <row r="40" spans="1:16" ht="12.75">
      <c r="A40" s="29" t="s">
        <v>35</v>
      </c>
      <c r="B40">
        <v>283</v>
      </c>
      <c r="C40" s="1">
        <f t="shared" si="0"/>
        <v>0.006871767476871525</v>
      </c>
      <c r="D40" s="5">
        <f t="shared" si="1"/>
        <v>0.0824612097224583</v>
      </c>
      <c r="E40" s="5">
        <f t="shared" si="2"/>
        <v>283.08246120972245</v>
      </c>
      <c r="G40" s="68">
        <f>E40</f>
        <v>283.08246120972245</v>
      </c>
      <c r="P40" s="17">
        <f t="shared" si="3"/>
        <v>283.08246120972245</v>
      </c>
    </row>
    <row r="41" spans="1:16" ht="12.75">
      <c r="A41" s="30" t="s">
        <v>36</v>
      </c>
      <c r="B41">
        <v>287</v>
      </c>
      <c r="C41" s="1">
        <f t="shared" si="0"/>
        <v>0.0069688949323750094</v>
      </c>
      <c r="D41" s="5">
        <f t="shared" si="1"/>
        <v>0.08362673918850011</v>
      </c>
      <c r="E41" s="5">
        <f t="shared" si="2"/>
        <v>287.0836267391885</v>
      </c>
      <c r="F41" s="69">
        <f>E41</f>
        <v>287.0836267391885</v>
      </c>
      <c r="P41" s="17">
        <f t="shared" si="3"/>
        <v>287.0836267391885</v>
      </c>
    </row>
    <row r="42" spans="1:16" ht="12.75">
      <c r="A42" s="30" t="s">
        <v>37</v>
      </c>
      <c r="B42">
        <v>30</v>
      </c>
      <c r="C42" s="1">
        <f t="shared" si="0"/>
        <v>0.0007284559162761333</v>
      </c>
      <c r="D42" s="5">
        <f t="shared" si="1"/>
        <v>0.0087414709953136</v>
      </c>
      <c r="E42" s="5">
        <f t="shared" si="2"/>
        <v>30.008741470995314</v>
      </c>
      <c r="F42" s="69">
        <f aca="true" t="shared" si="5" ref="F42:F48">E42</f>
        <v>30.008741470995314</v>
      </c>
      <c r="P42" s="17">
        <f t="shared" si="3"/>
        <v>30.008741470995314</v>
      </c>
    </row>
    <row r="43" spans="1:16" ht="12.75">
      <c r="A43" s="30" t="s">
        <v>90</v>
      </c>
      <c r="B43">
        <v>0</v>
      </c>
      <c r="C43" s="1">
        <f t="shared" si="0"/>
        <v>0</v>
      </c>
      <c r="D43" s="5">
        <f t="shared" si="1"/>
        <v>0</v>
      </c>
      <c r="E43" s="5">
        <f t="shared" si="2"/>
        <v>0</v>
      </c>
      <c r="F43" s="69">
        <f t="shared" si="5"/>
        <v>0</v>
      </c>
      <c r="P43" s="17">
        <f t="shared" si="3"/>
        <v>0</v>
      </c>
    </row>
    <row r="44" spans="1:16" ht="12.75">
      <c r="A44" s="30" t="s">
        <v>91</v>
      </c>
      <c r="B44">
        <v>13</v>
      </c>
      <c r="C44" s="1">
        <f aca="true" t="shared" si="6" ref="C44:C75">B44/$B$140</f>
        <v>0.00031566423038632444</v>
      </c>
      <c r="D44" s="5">
        <f aca="true" t="shared" si="7" ref="D44:D75">C44*$B$143</f>
        <v>0.0037879707646358935</v>
      </c>
      <c r="E44" s="5">
        <f t="shared" si="2"/>
        <v>13.003787970764636</v>
      </c>
      <c r="F44" s="69">
        <f t="shared" si="5"/>
        <v>13.003787970764636</v>
      </c>
      <c r="P44" s="17">
        <f t="shared" si="3"/>
        <v>13.003787970764636</v>
      </c>
    </row>
    <row r="45" spans="1:16" ht="12.75">
      <c r="A45" s="30" t="s">
        <v>38</v>
      </c>
      <c r="B45">
        <v>1202</v>
      </c>
      <c r="C45" s="1">
        <f t="shared" si="6"/>
        <v>0.029186800378797076</v>
      </c>
      <c r="D45" s="5">
        <f t="shared" si="7"/>
        <v>0.3502416045455649</v>
      </c>
      <c r="E45" s="5">
        <f t="shared" si="2"/>
        <v>1202.3502416045455</v>
      </c>
      <c r="F45" s="69">
        <f t="shared" si="5"/>
        <v>1202.3502416045455</v>
      </c>
      <c r="P45" s="17">
        <f t="shared" si="3"/>
        <v>1202.3502416045455</v>
      </c>
    </row>
    <row r="46" spans="1:16" ht="12.75">
      <c r="A46" s="30" t="s">
        <v>39</v>
      </c>
      <c r="B46">
        <v>11121</v>
      </c>
      <c r="C46" s="1">
        <f t="shared" si="6"/>
        <v>0.2700386081635626</v>
      </c>
      <c r="D46" s="5">
        <f t="shared" si="7"/>
        <v>3.2404632979627515</v>
      </c>
      <c r="E46" s="5">
        <f t="shared" si="2"/>
        <v>11124.240463297963</v>
      </c>
      <c r="F46" s="69">
        <f t="shared" si="5"/>
        <v>11124.240463297963</v>
      </c>
      <c r="P46" s="17">
        <f t="shared" si="3"/>
        <v>11124.240463297963</v>
      </c>
    </row>
    <row r="47" spans="1:16" ht="12.75">
      <c r="A47" s="30" t="s">
        <v>40</v>
      </c>
      <c r="B47">
        <v>2309</v>
      </c>
      <c r="C47" s="1">
        <f t="shared" si="6"/>
        <v>0.0560668236893864</v>
      </c>
      <c r="D47" s="5">
        <f t="shared" si="7"/>
        <v>0.6728018842726368</v>
      </c>
      <c r="E47" s="5">
        <f t="shared" si="2"/>
        <v>2309.6728018842728</v>
      </c>
      <c r="F47" s="69">
        <f t="shared" si="5"/>
        <v>2309.6728018842728</v>
      </c>
      <c r="P47" s="17">
        <f t="shared" si="3"/>
        <v>2309.6728018842728</v>
      </c>
    </row>
    <row r="48" spans="1:16" ht="12.75">
      <c r="A48" s="30" t="s">
        <v>41</v>
      </c>
      <c r="B48">
        <v>28</v>
      </c>
      <c r="C48" s="1">
        <f t="shared" si="6"/>
        <v>0.0006798921885243912</v>
      </c>
      <c r="D48" s="5">
        <f t="shared" si="7"/>
        <v>0.008158706262292694</v>
      </c>
      <c r="E48" s="5">
        <f t="shared" si="2"/>
        <v>28.008158706262293</v>
      </c>
      <c r="F48" s="69">
        <f t="shared" si="5"/>
        <v>28.008158706262293</v>
      </c>
      <c r="P48" s="17">
        <f t="shared" si="3"/>
        <v>28.008158706262293</v>
      </c>
    </row>
    <row r="49" spans="1:16" ht="12.75">
      <c r="A49" s="28" t="s">
        <v>110</v>
      </c>
      <c r="B49">
        <v>2</v>
      </c>
      <c r="C49" s="1">
        <f t="shared" si="6"/>
        <v>4.8563727751742226E-05</v>
      </c>
      <c r="D49" s="5">
        <f t="shared" si="7"/>
        <v>0.0005827647330209067</v>
      </c>
      <c r="E49" s="5">
        <f t="shared" si="2"/>
        <v>2.000582764733021</v>
      </c>
      <c r="H49" s="66">
        <f>E49</f>
        <v>2.000582764733021</v>
      </c>
      <c r="P49" s="17">
        <f t="shared" si="3"/>
        <v>2.000582764733021</v>
      </c>
    </row>
    <row r="50" spans="1:16" ht="12.75">
      <c r="A50" s="28" t="s">
        <v>42</v>
      </c>
      <c r="B50">
        <v>407</v>
      </c>
      <c r="C50" s="1">
        <f t="shared" si="6"/>
        <v>0.009882718597479542</v>
      </c>
      <c r="D50" s="5">
        <f t="shared" si="7"/>
        <v>0.1185926231697545</v>
      </c>
      <c r="E50" s="5">
        <f>B50+D50</f>
        <v>407.1185926231698</v>
      </c>
      <c r="H50" s="66">
        <f>E50</f>
        <v>407.1185926231698</v>
      </c>
      <c r="P50" s="17">
        <f t="shared" si="3"/>
        <v>407.1185926231698</v>
      </c>
    </row>
    <row r="51" spans="1:16" ht="12.75">
      <c r="A51" s="28" t="s">
        <v>43</v>
      </c>
      <c r="B51">
        <v>200</v>
      </c>
      <c r="C51" s="1">
        <f t="shared" si="6"/>
        <v>0.004856372775174222</v>
      </c>
      <c r="D51" s="5">
        <f t="shared" si="7"/>
        <v>0.05827647330209067</v>
      </c>
      <c r="E51" s="5">
        <f t="shared" si="2"/>
        <v>200.0582764733021</v>
      </c>
      <c r="H51" s="66">
        <f>E51</f>
        <v>200.0582764733021</v>
      </c>
      <c r="P51" s="17">
        <f t="shared" si="3"/>
        <v>200.0582764733021</v>
      </c>
    </row>
    <row r="52" spans="1:16" ht="12.75">
      <c r="A52" s="28" t="s">
        <v>164</v>
      </c>
      <c r="B52">
        <v>0</v>
      </c>
      <c r="C52" s="1">
        <f t="shared" si="6"/>
        <v>0</v>
      </c>
      <c r="D52" s="5">
        <f t="shared" si="7"/>
        <v>0</v>
      </c>
      <c r="E52" s="5">
        <f t="shared" si="2"/>
        <v>0</v>
      </c>
      <c r="H52" s="66">
        <f>E52</f>
        <v>0</v>
      </c>
      <c r="P52" s="17">
        <f t="shared" si="3"/>
        <v>0</v>
      </c>
    </row>
    <row r="53" spans="1:16" ht="12.75">
      <c r="A53" s="28" t="s">
        <v>125</v>
      </c>
      <c r="B53">
        <v>21</v>
      </c>
      <c r="C53" s="1">
        <f t="shared" si="6"/>
        <v>0.0005099191413932934</v>
      </c>
      <c r="D53" s="5">
        <f t="shared" si="7"/>
        <v>0.00611902969671952</v>
      </c>
      <c r="E53" s="5">
        <f>B53+D53</f>
        <v>21.00611902969672</v>
      </c>
      <c r="H53" s="66">
        <f>E53</f>
        <v>21.00611902969672</v>
      </c>
      <c r="P53" s="17">
        <f>E53</f>
        <v>21.00611902969672</v>
      </c>
    </row>
    <row r="54" spans="1:16" ht="12.75">
      <c r="A54" s="27" t="s">
        <v>44</v>
      </c>
      <c r="B54">
        <v>23</v>
      </c>
      <c r="C54" s="1">
        <f t="shared" si="6"/>
        <v>0.0005584828691450356</v>
      </c>
      <c r="D54" s="5">
        <f t="shared" si="7"/>
        <v>0.006701794429740427</v>
      </c>
      <c r="E54" s="5">
        <f t="shared" si="2"/>
        <v>23.00670179442974</v>
      </c>
      <c r="I54" s="67">
        <f>E54</f>
        <v>23.00670179442974</v>
      </c>
      <c r="P54" s="17">
        <f t="shared" si="3"/>
        <v>23.00670179442974</v>
      </c>
    </row>
    <row r="55" spans="1:16" ht="12.75">
      <c r="A55" s="27" t="s">
        <v>45</v>
      </c>
      <c r="B55">
        <v>703</v>
      </c>
      <c r="C55" s="1">
        <f t="shared" si="6"/>
        <v>0.01707015030473739</v>
      </c>
      <c r="D55" s="5">
        <f t="shared" si="7"/>
        <v>0.20484180365684868</v>
      </c>
      <c r="E55" s="5">
        <f t="shared" si="2"/>
        <v>703.2048418036569</v>
      </c>
      <c r="I55" s="67">
        <f aca="true" t="shared" si="8" ref="I55:I63">E55</f>
        <v>703.2048418036569</v>
      </c>
      <c r="P55" s="17">
        <f t="shared" si="3"/>
        <v>703.2048418036569</v>
      </c>
    </row>
    <row r="56" spans="1:16" ht="12.75">
      <c r="A56" s="27" t="s">
        <v>233</v>
      </c>
      <c r="B56">
        <v>0</v>
      </c>
      <c r="C56" s="1">
        <f t="shared" si="6"/>
        <v>0</v>
      </c>
      <c r="D56" s="5">
        <f t="shared" si="7"/>
        <v>0</v>
      </c>
      <c r="E56" s="5">
        <f t="shared" si="2"/>
        <v>0</v>
      </c>
      <c r="I56" s="67">
        <f t="shared" si="8"/>
        <v>0</v>
      </c>
      <c r="P56" s="17">
        <f t="shared" si="3"/>
        <v>0</v>
      </c>
    </row>
    <row r="57" spans="1:16" ht="12.75">
      <c r="A57" s="27" t="s">
        <v>46</v>
      </c>
      <c r="B57">
        <v>3</v>
      </c>
      <c r="C57" s="1">
        <f t="shared" si="6"/>
        <v>7.284559162761334E-05</v>
      </c>
      <c r="D57" s="5">
        <f t="shared" si="7"/>
        <v>0.0008741470995313601</v>
      </c>
      <c r="E57" s="5">
        <f>B57+D57</f>
        <v>3.0008741470995313</v>
      </c>
      <c r="I57" s="67">
        <f>E57</f>
        <v>3.0008741470995313</v>
      </c>
      <c r="P57" s="17">
        <f>E57</f>
        <v>3.0008741470995313</v>
      </c>
    </row>
    <row r="58" spans="1:16" ht="12.75">
      <c r="A58" s="27" t="s">
        <v>47</v>
      </c>
      <c r="B58">
        <v>2756</v>
      </c>
      <c r="C58" s="1">
        <f t="shared" si="6"/>
        <v>0.06692081684190078</v>
      </c>
      <c r="D58" s="5">
        <f t="shared" si="7"/>
        <v>0.8030498021028094</v>
      </c>
      <c r="E58" s="5">
        <f t="shared" si="2"/>
        <v>2756.803049802103</v>
      </c>
      <c r="I58" s="67">
        <f t="shared" si="8"/>
        <v>2756.803049802103</v>
      </c>
      <c r="P58" s="17">
        <f t="shared" si="3"/>
        <v>2756.803049802103</v>
      </c>
    </row>
    <row r="59" spans="1:16" ht="12.75">
      <c r="A59" s="27" t="s">
        <v>48</v>
      </c>
      <c r="B59">
        <v>466</v>
      </c>
      <c r="C59" s="1">
        <f t="shared" si="6"/>
        <v>0.011315348566155937</v>
      </c>
      <c r="D59" s="5">
        <f t="shared" si="7"/>
        <v>0.13578418279387125</v>
      </c>
      <c r="E59" s="5">
        <f t="shared" si="2"/>
        <v>466.1357841827939</v>
      </c>
      <c r="I59" s="67">
        <f t="shared" si="8"/>
        <v>466.1357841827939</v>
      </c>
      <c r="P59" s="17">
        <f t="shared" si="3"/>
        <v>466.1357841827939</v>
      </c>
    </row>
    <row r="60" spans="1:16" ht="12.75">
      <c r="A60" s="27" t="s">
        <v>49</v>
      </c>
      <c r="B60">
        <v>0</v>
      </c>
      <c r="C60" s="1">
        <f t="shared" si="6"/>
        <v>0</v>
      </c>
      <c r="D60" s="5">
        <f t="shared" si="7"/>
        <v>0</v>
      </c>
      <c r="E60" s="5">
        <f t="shared" si="2"/>
        <v>0</v>
      </c>
      <c r="I60" s="67">
        <f t="shared" si="8"/>
        <v>0</v>
      </c>
      <c r="P60" s="17">
        <f t="shared" si="3"/>
        <v>0</v>
      </c>
    </row>
    <row r="61" spans="1:16" ht="12.75">
      <c r="A61" s="27" t="s">
        <v>50</v>
      </c>
      <c r="B61">
        <v>1339</v>
      </c>
      <c r="C61" s="1">
        <f t="shared" si="6"/>
        <v>0.03251341572979142</v>
      </c>
      <c r="D61" s="5">
        <f t="shared" si="7"/>
        <v>0.39016098875749705</v>
      </c>
      <c r="E61" s="5">
        <f t="shared" si="2"/>
        <v>1339.3901609887575</v>
      </c>
      <c r="I61" s="67">
        <f t="shared" si="8"/>
        <v>1339.3901609887575</v>
      </c>
      <c r="P61" s="17">
        <f t="shared" si="3"/>
        <v>1339.3901609887575</v>
      </c>
    </row>
    <row r="62" spans="1:16" ht="12.75">
      <c r="A62" s="27" t="s">
        <v>51</v>
      </c>
      <c r="B62">
        <v>4</v>
      </c>
      <c r="C62" s="1">
        <f t="shared" si="6"/>
        <v>9.712745550348445E-05</v>
      </c>
      <c r="D62" s="5">
        <f t="shared" si="7"/>
        <v>0.0011655294660418134</v>
      </c>
      <c r="E62" s="5">
        <f t="shared" si="2"/>
        <v>4.001165529466042</v>
      </c>
      <c r="I62" s="67">
        <f t="shared" si="8"/>
        <v>4.001165529466042</v>
      </c>
      <c r="P62" s="17">
        <f t="shared" si="3"/>
        <v>4.001165529466042</v>
      </c>
    </row>
    <row r="63" spans="1:16" ht="12.75">
      <c r="A63" s="27" t="s">
        <v>52</v>
      </c>
      <c r="B63">
        <v>14</v>
      </c>
      <c r="C63" s="1">
        <f t="shared" si="6"/>
        <v>0.0003399460942621956</v>
      </c>
      <c r="D63" s="5">
        <f t="shared" si="7"/>
        <v>0.004079353131146347</v>
      </c>
      <c r="E63" s="5">
        <f t="shared" si="2"/>
        <v>14.004079353131146</v>
      </c>
      <c r="I63" s="67">
        <f t="shared" si="8"/>
        <v>14.004079353131146</v>
      </c>
      <c r="P63" s="17">
        <f t="shared" si="3"/>
        <v>14.004079353131146</v>
      </c>
    </row>
    <row r="64" spans="1:16" ht="12.75">
      <c r="A64" s="28" t="s">
        <v>53</v>
      </c>
      <c r="B64">
        <v>87</v>
      </c>
      <c r="C64" s="1">
        <f t="shared" si="6"/>
        <v>0.0021125221572007866</v>
      </c>
      <c r="D64" s="5">
        <f t="shared" si="7"/>
        <v>0.02535026588640944</v>
      </c>
      <c r="E64" s="5">
        <f t="shared" si="2"/>
        <v>87.02535026588642</v>
      </c>
      <c r="H64" s="66">
        <f>E64</f>
        <v>87.02535026588642</v>
      </c>
      <c r="P64" s="17">
        <f t="shared" si="3"/>
        <v>87.02535026588642</v>
      </c>
    </row>
    <row r="65" spans="1:16" ht="12.75">
      <c r="A65" s="27" t="s">
        <v>54</v>
      </c>
      <c r="B65">
        <v>1589</v>
      </c>
      <c r="C65" s="1">
        <f t="shared" si="6"/>
        <v>0.0385838816987592</v>
      </c>
      <c r="D65" s="5">
        <f t="shared" si="7"/>
        <v>0.46300658038511033</v>
      </c>
      <c r="E65" s="5">
        <f t="shared" si="2"/>
        <v>1589.4630065803851</v>
      </c>
      <c r="I65" s="67">
        <f>E65</f>
        <v>1589.4630065803851</v>
      </c>
      <c r="P65" s="17">
        <f t="shared" si="3"/>
        <v>1589.4630065803851</v>
      </c>
    </row>
    <row r="66" spans="1:16" ht="12.75">
      <c r="A66" s="27" t="s">
        <v>126</v>
      </c>
      <c r="B66"/>
      <c r="C66" s="1">
        <f t="shared" si="6"/>
        <v>0</v>
      </c>
      <c r="D66" s="5">
        <f t="shared" si="7"/>
        <v>0</v>
      </c>
      <c r="E66" s="5">
        <f t="shared" si="2"/>
        <v>0</v>
      </c>
      <c r="I66" s="67">
        <f>E66</f>
        <v>0</v>
      </c>
      <c r="P66" s="17">
        <f t="shared" si="3"/>
        <v>0</v>
      </c>
    </row>
    <row r="67" spans="1:16" ht="12.75">
      <c r="A67" s="27" t="s">
        <v>55</v>
      </c>
      <c r="B67"/>
      <c r="C67" s="1">
        <f t="shared" si="6"/>
        <v>0</v>
      </c>
      <c r="D67" s="5">
        <f t="shared" si="7"/>
        <v>0</v>
      </c>
      <c r="E67" s="5">
        <f t="shared" si="2"/>
        <v>0</v>
      </c>
      <c r="I67" s="67">
        <f>E67</f>
        <v>0</v>
      </c>
      <c r="P67" s="17">
        <f t="shared" si="3"/>
        <v>0</v>
      </c>
    </row>
    <row r="68" spans="1:16" ht="12.75">
      <c r="A68" s="25" t="s">
        <v>92</v>
      </c>
      <c r="B68"/>
      <c r="C68" s="1">
        <f t="shared" si="6"/>
        <v>0</v>
      </c>
      <c r="D68" s="5">
        <f t="shared" si="7"/>
        <v>0</v>
      </c>
      <c r="E68" s="5">
        <f t="shared" si="2"/>
        <v>0</v>
      </c>
      <c r="I68" s="6"/>
      <c r="N68" s="73">
        <f>E68</f>
        <v>0</v>
      </c>
      <c r="P68" s="17">
        <f t="shared" si="3"/>
        <v>0</v>
      </c>
    </row>
    <row r="69" spans="1:16" ht="12.75">
      <c r="A69" s="28" t="s">
        <v>172</v>
      </c>
      <c r="B69"/>
      <c r="C69" s="1">
        <f t="shared" si="6"/>
        <v>0</v>
      </c>
      <c r="D69" s="5">
        <f t="shared" si="7"/>
        <v>0</v>
      </c>
      <c r="E69" s="5">
        <f t="shared" si="2"/>
        <v>0</v>
      </c>
      <c r="H69" s="66">
        <f>E69</f>
        <v>0</v>
      </c>
      <c r="P69" s="17">
        <f t="shared" si="3"/>
        <v>0</v>
      </c>
    </row>
    <row r="70" spans="1:16" ht="12.75">
      <c r="A70" s="28" t="s">
        <v>136</v>
      </c>
      <c r="B70"/>
      <c r="C70" s="1">
        <f t="shared" si="6"/>
        <v>0</v>
      </c>
      <c r="D70" s="5">
        <f t="shared" si="7"/>
        <v>0</v>
      </c>
      <c r="E70" s="5">
        <f>B70+D70</f>
        <v>0</v>
      </c>
      <c r="H70" s="66">
        <f>E70</f>
        <v>0</v>
      </c>
      <c r="P70" s="17">
        <f>E70</f>
        <v>0</v>
      </c>
    </row>
    <row r="71" spans="1:16" ht="12.75">
      <c r="A71" s="27" t="s">
        <v>127</v>
      </c>
      <c r="B71"/>
      <c r="C71" s="1">
        <f t="shared" si="6"/>
        <v>0</v>
      </c>
      <c r="D71" s="5">
        <f t="shared" si="7"/>
        <v>0</v>
      </c>
      <c r="E71" s="5">
        <f>B71+D71</f>
        <v>0</v>
      </c>
      <c r="I71" s="67">
        <f>E71</f>
        <v>0</v>
      </c>
      <c r="P71" s="17">
        <f>E71</f>
        <v>0</v>
      </c>
    </row>
    <row r="72" spans="1:16" ht="12.75">
      <c r="A72" s="91" t="s">
        <v>182</v>
      </c>
      <c r="B72"/>
      <c r="C72" s="1">
        <f t="shared" si="6"/>
        <v>0</v>
      </c>
      <c r="D72" s="5">
        <f t="shared" si="7"/>
        <v>0</v>
      </c>
      <c r="E72" s="5">
        <f>B72+D72</f>
        <v>0</v>
      </c>
      <c r="H72" s="66">
        <f>E72</f>
        <v>0</v>
      </c>
      <c r="I72" s="78"/>
      <c r="P72" s="17">
        <f>E72</f>
        <v>0</v>
      </c>
    </row>
    <row r="73" spans="1:16" ht="12.75">
      <c r="A73" s="28" t="s">
        <v>56</v>
      </c>
      <c r="B73"/>
      <c r="C73" s="1">
        <f t="shared" si="6"/>
        <v>0</v>
      </c>
      <c r="D73" s="5">
        <f t="shared" si="7"/>
        <v>0</v>
      </c>
      <c r="E73" s="5">
        <f t="shared" si="2"/>
        <v>0</v>
      </c>
      <c r="H73" s="66">
        <f>E73</f>
        <v>0</v>
      </c>
      <c r="P73" s="17">
        <f>E73</f>
        <v>0</v>
      </c>
    </row>
    <row r="74" spans="1:16" ht="12.75">
      <c r="A74" s="28" t="s">
        <v>57</v>
      </c>
      <c r="B74">
        <v>9</v>
      </c>
      <c r="C74" s="1">
        <f t="shared" si="6"/>
        <v>0.00021853677488284002</v>
      </c>
      <c r="D74" s="5">
        <f t="shared" si="7"/>
        <v>0.00262244129859408</v>
      </c>
      <c r="E74" s="5">
        <f t="shared" si="2"/>
        <v>9.002622441298595</v>
      </c>
      <c r="H74" s="66">
        <f>E74</f>
        <v>9.002622441298595</v>
      </c>
      <c r="P74" s="17">
        <f t="shared" si="3"/>
        <v>9.002622441298595</v>
      </c>
    </row>
    <row r="75" spans="1:16" ht="12.75">
      <c r="A75" s="28" t="s">
        <v>111</v>
      </c>
      <c r="B75"/>
      <c r="C75" s="1">
        <f t="shared" si="6"/>
        <v>0</v>
      </c>
      <c r="D75" s="5">
        <f t="shared" si="7"/>
        <v>0</v>
      </c>
      <c r="E75" s="5">
        <f t="shared" si="2"/>
        <v>0</v>
      </c>
      <c r="H75" s="66">
        <f>E75</f>
        <v>0</v>
      </c>
      <c r="P75" s="17">
        <f t="shared" si="3"/>
        <v>0</v>
      </c>
    </row>
    <row r="76" spans="1:16" ht="12.75">
      <c r="A76" s="27" t="s">
        <v>58</v>
      </c>
      <c r="B76"/>
      <c r="C76" s="1">
        <f aca="true" t="shared" si="9" ref="C76:C107">B76/$B$140</f>
        <v>0</v>
      </c>
      <c r="D76" s="5">
        <f aca="true" t="shared" si="10" ref="D76:D107">C76*$B$143</f>
        <v>0</v>
      </c>
      <c r="E76" s="5">
        <f t="shared" si="2"/>
        <v>0</v>
      </c>
      <c r="I76" s="67">
        <f>E76</f>
        <v>0</v>
      </c>
      <c r="P76" s="17">
        <f t="shared" si="3"/>
        <v>0</v>
      </c>
    </row>
    <row r="77" spans="1:16" ht="12.75">
      <c r="A77" s="27" t="s">
        <v>59</v>
      </c>
      <c r="B77"/>
      <c r="C77" s="1">
        <f t="shared" si="9"/>
        <v>0</v>
      </c>
      <c r="D77" s="5">
        <f t="shared" si="10"/>
        <v>0</v>
      </c>
      <c r="E77" s="5">
        <f t="shared" si="2"/>
        <v>0</v>
      </c>
      <c r="I77" s="67">
        <f>E77</f>
        <v>0</v>
      </c>
      <c r="P77" s="17">
        <f t="shared" si="3"/>
        <v>0</v>
      </c>
    </row>
    <row r="78" spans="1:16" ht="12.75">
      <c r="A78" s="27" t="s">
        <v>60</v>
      </c>
      <c r="B78">
        <v>89</v>
      </c>
      <c r="C78" s="1">
        <f t="shared" si="9"/>
        <v>0.002161085884952529</v>
      </c>
      <c r="D78" s="5">
        <f t="shared" si="10"/>
        <v>0.025933030619430347</v>
      </c>
      <c r="E78" s="5">
        <f t="shared" si="2"/>
        <v>89.02593303061943</v>
      </c>
      <c r="I78" s="67">
        <f>E78</f>
        <v>89.02593303061943</v>
      </c>
      <c r="P78" s="17">
        <f t="shared" si="3"/>
        <v>89.02593303061943</v>
      </c>
    </row>
    <row r="79" spans="1:16" ht="12.75">
      <c r="A79" s="27" t="s">
        <v>129</v>
      </c>
      <c r="B79">
        <v>8</v>
      </c>
      <c r="C79" s="1">
        <f t="shared" si="9"/>
        <v>0.0001942549110069689</v>
      </c>
      <c r="D79" s="5">
        <f t="shared" si="10"/>
        <v>0.002331058932083627</v>
      </c>
      <c r="E79" s="5">
        <f>B79+D79</f>
        <v>8.002331058932084</v>
      </c>
      <c r="I79" s="67">
        <f>E79</f>
        <v>8.002331058932084</v>
      </c>
      <c r="P79" s="17">
        <f t="shared" si="3"/>
        <v>8.002331058932084</v>
      </c>
    </row>
    <row r="80" spans="1:16" ht="12.75">
      <c r="A80" s="27" t="s">
        <v>130</v>
      </c>
      <c r="B80">
        <v>8</v>
      </c>
      <c r="C80" s="1">
        <f t="shared" si="9"/>
        <v>0.0001942549110069689</v>
      </c>
      <c r="D80" s="5">
        <f t="shared" si="10"/>
        <v>0.002331058932083627</v>
      </c>
      <c r="E80" s="5">
        <f>B80+D80</f>
        <v>8.002331058932084</v>
      </c>
      <c r="I80" s="67">
        <f>E80</f>
        <v>8.002331058932084</v>
      </c>
      <c r="P80" s="17">
        <f t="shared" si="3"/>
        <v>8.002331058932084</v>
      </c>
    </row>
    <row r="81" spans="1:16" ht="12.75">
      <c r="A81" s="28" t="s">
        <v>103</v>
      </c>
      <c r="B81"/>
      <c r="C81" s="1">
        <f t="shared" si="9"/>
        <v>0</v>
      </c>
      <c r="D81" s="5">
        <f t="shared" si="10"/>
        <v>0</v>
      </c>
      <c r="E81" s="5">
        <f t="shared" si="2"/>
        <v>0</v>
      </c>
      <c r="H81" s="66">
        <f>E81</f>
        <v>0</v>
      </c>
      <c r="I81" s="6"/>
      <c r="P81" s="17">
        <f t="shared" si="3"/>
        <v>0</v>
      </c>
    </row>
    <row r="82" spans="1:16" ht="12.75">
      <c r="A82" s="27" t="s">
        <v>61</v>
      </c>
      <c r="B82">
        <v>141</v>
      </c>
      <c r="C82" s="1">
        <f t="shared" si="9"/>
        <v>0.003423742806497827</v>
      </c>
      <c r="D82" s="5">
        <f t="shared" si="10"/>
        <v>0.04108491367797392</v>
      </c>
      <c r="E82" s="5">
        <f t="shared" si="2"/>
        <v>141.04108491367796</v>
      </c>
      <c r="I82" s="67">
        <f>E82</f>
        <v>141.04108491367796</v>
      </c>
      <c r="P82" s="17">
        <f t="shared" si="3"/>
        <v>141.04108491367796</v>
      </c>
    </row>
    <row r="83" spans="1:16" ht="12.75">
      <c r="A83" s="27" t="s">
        <v>62</v>
      </c>
      <c r="B83">
        <v>0</v>
      </c>
      <c r="C83" s="1">
        <f t="shared" si="9"/>
        <v>0</v>
      </c>
      <c r="D83" s="5">
        <f t="shared" si="10"/>
        <v>0</v>
      </c>
      <c r="E83" s="5">
        <f t="shared" si="2"/>
        <v>0</v>
      </c>
      <c r="I83" s="67">
        <f>E83</f>
        <v>0</v>
      </c>
      <c r="P83" s="17">
        <f t="shared" si="3"/>
        <v>0</v>
      </c>
    </row>
    <row r="84" spans="1:16" ht="12.75">
      <c r="A84" s="27" t="s">
        <v>234</v>
      </c>
      <c r="B84">
        <v>6</v>
      </c>
      <c r="C84" s="1">
        <f t="shared" si="9"/>
        <v>0.00014569118325522668</v>
      </c>
      <c r="D84" s="5">
        <f t="shared" si="10"/>
        <v>0.0017482941990627201</v>
      </c>
      <c r="E84" s="5">
        <f t="shared" si="2"/>
        <v>6.0017482941990625</v>
      </c>
      <c r="I84" s="67">
        <f>E84</f>
        <v>6.0017482941990625</v>
      </c>
      <c r="P84" s="17">
        <f t="shared" si="3"/>
        <v>6.0017482941990625</v>
      </c>
    </row>
    <row r="85" spans="1:16" ht="12.75">
      <c r="A85" s="27" t="s">
        <v>113</v>
      </c>
      <c r="B85"/>
      <c r="C85" s="1">
        <f t="shared" si="9"/>
        <v>0</v>
      </c>
      <c r="D85" s="5">
        <f t="shared" si="10"/>
        <v>0</v>
      </c>
      <c r="E85" s="5">
        <f>B85+D85</f>
        <v>0</v>
      </c>
      <c r="I85" s="67">
        <f>E85</f>
        <v>0</v>
      </c>
      <c r="P85" s="17">
        <f t="shared" si="3"/>
        <v>0</v>
      </c>
    </row>
    <row r="86" spans="1:16" ht="12.75">
      <c r="A86" s="28" t="s">
        <v>112</v>
      </c>
      <c r="B86"/>
      <c r="C86" s="1">
        <f t="shared" si="9"/>
        <v>0</v>
      </c>
      <c r="D86" s="5">
        <f t="shared" si="10"/>
        <v>0</v>
      </c>
      <c r="E86" s="5">
        <f t="shared" si="2"/>
        <v>0</v>
      </c>
      <c r="H86" s="66">
        <f>E86</f>
        <v>0</v>
      </c>
      <c r="P86" s="17">
        <f t="shared" si="3"/>
        <v>0</v>
      </c>
    </row>
    <row r="87" spans="1:16" ht="12.75">
      <c r="A87" s="28" t="s">
        <v>63</v>
      </c>
      <c r="B87"/>
      <c r="C87" s="1">
        <f t="shared" si="9"/>
        <v>0</v>
      </c>
      <c r="D87" s="5">
        <f t="shared" si="10"/>
        <v>0</v>
      </c>
      <c r="E87" s="5">
        <f>B87+D87</f>
        <v>0</v>
      </c>
      <c r="H87" s="66">
        <f>E87</f>
        <v>0</v>
      </c>
      <c r="P87" s="17">
        <f t="shared" si="3"/>
        <v>0</v>
      </c>
    </row>
    <row r="88" spans="1:16" ht="12.75">
      <c r="A88" s="27" t="s">
        <v>237</v>
      </c>
      <c r="B88"/>
      <c r="C88" s="1">
        <f t="shared" si="9"/>
        <v>0</v>
      </c>
      <c r="D88" s="5">
        <f t="shared" si="10"/>
        <v>0</v>
      </c>
      <c r="E88" s="5">
        <f t="shared" si="2"/>
        <v>0</v>
      </c>
      <c r="I88" s="67">
        <f>E88</f>
        <v>0</v>
      </c>
      <c r="P88" s="17">
        <f t="shared" si="3"/>
        <v>0</v>
      </c>
    </row>
    <row r="89" spans="1:16" ht="12.75">
      <c r="A89" s="27" t="s">
        <v>64</v>
      </c>
      <c r="B89">
        <v>1</v>
      </c>
      <c r="C89" s="1">
        <f t="shared" si="9"/>
        <v>2.4281863875871113E-05</v>
      </c>
      <c r="D89" s="5">
        <f t="shared" si="10"/>
        <v>0.00029138236651045336</v>
      </c>
      <c r="E89" s="5">
        <f>B89+D89</f>
        <v>1.0002913823665105</v>
      </c>
      <c r="I89" s="67">
        <f>E89</f>
        <v>1.0002913823665105</v>
      </c>
      <c r="P89" s="17">
        <f t="shared" si="3"/>
        <v>1.0002913823665105</v>
      </c>
    </row>
    <row r="90" spans="1:16" ht="12.75">
      <c r="A90" s="27" t="s">
        <v>65</v>
      </c>
      <c r="B90">
        <v>7</v>
      </c>
      <c r="C90" s="1">
        <f t="shared" si="9"/>
        <v>0.0001699730471310978</v>
      </c>
      <c r="D90" s="5">
        <f t="shared" si="10"/>
        <v>0.0020396765655731736</v>
      </c>
      <c r="E90" s="5">
        <f t="shared" si="2"/>
        <v>7.002039676565573</v>
      </c>
      <c r="I90" s="67">
        <f>E90</f>
        <v>7.002039676565573</v>
      </c>
      <c r="P90" s="17">
        <f t="shared" si="3"/>
        <v>7.002039676565573</v>
      </c>
    </row>
    <row r="91" spans="1:16" ht="12.75">
      <c r="A91" s="28" t="s">
        <v>66</v>
      </c>
      <c r="B91">
        <v>8</v>
      </c>
      <c r="C91" s="1">
        <f t="shared" si="9"/>
        <v>0.0001942549110069689</v>
      </c>
      <c r="D91" s="5">
        <f t="shared" si="10"/>
        <v>0.002331058932083627</v>
      </c>
      <c r="E91" s="5">
        <f t="shared" si="2"/>
        <v>8.002331058932084</v>
      </c>
      <c r="H91" s="66">
        <f aca="true" t="shared" si="11" ref="H91:H98">E91</f>
        <v>8.002331058932084</v>
      </c>
      <c r="P91" s="17">
        <f t="shared" si="3"/>
        <v>8.002331058932084</v>
      </c>
    </row>
    <row r="92" spans="1:16" ht="12.75">
      <c r="A92" s="28" t="s">
        <v>67</v>
      </c>
      <c r="B92">
        <v>16</v>
      </c>
      <c r="C92" s="1">
        <f t="shared" si="9"/>
        <v>0.0003885098220139378</v>
      </c>
      <c r="D92" s="5">
        <f t="shared" si="10"/>
        <v>0.004662117864167254</v>
      </c>
      <c r="E92" s="5">
        <f t="shared" si="2"/>
        <v>16.004662117864168</v>
      </c>
      <c r="H92" s="66">
        <f t="shared" si="11"/>
        <v>16.004662117864168</v>
      </c>
      <c r="P92" s="17">
        <f t="shared" si="3"/>
        <v>16.004662117864168</v>
      </c>
    </row>
    <row r="93" spans="1:16" ht="12.75">
      <c r="A93" s="28" t="s">
        <v>115</v>
      </c>
      <c r="B93">
        <v>2</v>
      </c>
      <c r="C93" s="1">
        <f t="shared" si="9"/>
        <v>4.8563727751742226E-05</v>
      </c>
      <c r="D93" s="5">
        <f t="shared" si="10"/>
        <v>0.0005827647330209067</v>
      </c>
      <c r="E93" s="5">
        <f>B93+D93</f>
        <v>2.000582764733021</v>
      </c>
      <c r="H93" s="66">
        <f>E93</f>
        <v>2.000582764733021</v>
      </c>
      <c r="P93" s="17">
        <f t="shared" si="3"/>
        <v>2.000582764733021</v>
      </c>
    </row>
    <row r="94" spans="1:16" ht="12.75">
      <c r="A94" s="28" t="s">
        <v>68</v>
      </c>
      <c r="B94">
        <v>14</v>
      </c>
      <c r="C94" s="1">
        <f t="shared" si="9"/>
        <v>0.0003399460942621956</v>
      </c>
      <c r="D94" s="5">
        <f t="shared" si="10"/>
        <v>0.004079353131146347</v>
      </c>
      <c r="E94" s="5">
        <f t="shared" si="2"/>
        <v>14.004079353131146</v>
      </c>
      <c r="H94" s="66">
        <f t="shared" si="11"/>
        <v>14.004079353131146</v>
      </c>
      <c r="P94" s="17">
        <f t="shared" si="3"/>
        <v>14.004079353131146</v>
      </c>
    </row>
    <row r="95" spans="1:16" ht="12.75">
      <c r="A95" s="28" t="s">
        <v>69</v>
      </c>
      <c r="B95">
        <v>19</v>
      </c>
      <c r="C95" s="1">
        <f t="shared" si="9"/>
        <v>0.0004613554136415511</v>
      </c>
      <c r="D95" s="5">
        <f t="shared" si="10"/>
        <v>0.005536264963698613</v>
      </c>
      <c r="E95" s="5">
        <f t="shared" si="2"/>
        <v>19.0055362649637</v>
      </c>
      <c r="H95" s="66">
        <f t="shared" si="11"/>
        <v>19.0055362649637</v>
      </c>
      <c r="P95" s="17">
        <f t="shared" si="3"/>
        <v>19.0055362649637</v>
      </c>
    </row>
    <row r="96" spans="1:16" ht="12.75">
      <c r="A96" s="28" t="s">
        <v>70</v>
      </c>
      <c r="B96">
        <v>8</v>
      </c>
      <c r="C96" s="1">
        <f t="shared" si="9"/>
        <v>0.0001942549110069689</v>
      </c>
      <c r="D96" s="5">
        <f t="shared" si="10"/>
        <v>0.002331058932083627</v>
      </c>
      <c r="E96" s="5">
        <f t="shared" si="2"/>
        <v>8.002331058932084</v>
      </c>
      <c r="H96" s="66">
        <f t="shared" si="11"/>
        <v>8.002331058932084</v>
      </c>
      <c r="P96" s="17">
        <f t="shared" si="3"/>
        <v>8.002331058932084</v>
      </c>
    </row>
    <row r="97" spans="1:16" ht="12.75">
      <c r="A97" s="28" t="s">
        <v>71</v>
      </c>
      <c r="B97">
        <v>4</v>
      </c>
      <c r="C97" s="1">
        <f t="shared" si="9"/>
        <v>9.712745550348445E-05</v>
      </c>
      <c r="D97" s="5">
        <f t="shared" si="10"/>
        <v>0.0011655294660418134</v>
      </c>
      <c r="E97" s="5">
        <f>B97+D97</f>
        <v>4.001165529466042</v>
      </c>
      <c r="H97" s="66">
        <f>E97</f>
        <v>4.001165529466042</v>
      </c>
      <c r="P97" s="17">
        <f aca="true" t="shared" si="12" ref="P97:P117">E97</f>
        <v>4.001165529466042</v>
      </c>
    </row>
    <row r="98" spans="1:16" ht="12.75">
      <c r="A98" s="28" t="s">
        <v>116</v>
      </c>
      <c r="B98"/>
      <c r="C98" s="1">
        <f t="shared" si="9"/>
        <v>0</v>
      </c>
      <c r="D98" s="5">
        <f t="shared" si="10"/>
        <v>0</v>
      </c>
      <c r="E98" s="5">
        <f t="shared" si="2"/>
        <v>0</v>
      </c>
      <c r="H98" s="66">
        <f t="shared" si="11"/>
        <v>0</v>
      </c>
      <c r="P98" s="17">
        <f t="shared" si="12"/>
        <v>0</v>
      </c>
    </row>
    <row r="99" spans="1:16" ht="12.75">
      <c r="A99" s="27" t="s">
        <v>131</v>
      </c>
      <c r="B99"/>
      <c r="C99" s="1">
        <f t="shared" si="9"/>
        <v>0</v>
      </c>
      <c r="D99" s="5">
        <f t="shared" si="10"/>
        <v>0</v>
      </c>
      <c r="E99" s="5">
        <f t="shared" si="2"/>
        <v>0</v>
      </c>
      <c r="I99" s="67">
        <f>E99</f>
        <v>0</v>
      </c>
      <c r="P99" s="17">
        <f t="shared" si="12"/>
        <v>0</v>
      </c>
    </row>
    <row r="100" spans="1:16" ht="12.75">
      <c r="A100" s="27" t="s">
        <v>72</v>
      </c>
      <c r="B100"/>
      <c r="C100" s="1">
        <f t="shared" si="9"/>
        <v>0</v>
      </c>
      <c r="D100" s="5">
        <f t="shared" si="10"/>
        <v>0</v>
      </c>
      <c r="E100" s="5">
        <f t="shared" si="2"/>
        <v>0</v>
      </c>
      <c r="I100" s="67">
        <f aca="true" t="shared" si="13" ref="I100:I110">E100</f>
        <v>0</v>
      </c>
      <c r="P100" s="17">
        <f t="shared" si="12"/>
        <v>0</v>
      </c>
    </row>
    <row r="101" spans="1:16" ht="12.75">
      <c r="A101" s="27" t="s">
        <v>117</v>
      </c>
      <c r="B101">
        <v>12</v>
      </c>
      <c r="C101" s="1">
        <f t="shared" si="9"/>
        <v>0.00029138236651045336</v>
      </c>
      <c r="D101" s="5">
        <f t="shared" si="10"/>
        <v>0.0034965883981254403</v>
      </c>
      <c r="E101" s="5">
        <f>B101+D101</f>
        <v>12.003496588398125</v>
      </c>
      <c r="I101" s="67">
        <f>E101</f>
        <v>12.003496588398125</v>
      </c>
      <c r="P101" s="17">
        <f t="shared" si="12"/>
        <v>12.003496588398125</v>
      </c>
    </row>
    <row r="102" spans="1:16" ht="12.75">
      <c r="A102" s="27" t="s">
        <v>73</v>
      </c>
      <c r="B102"/>
      <c r="C102" s="1">
        <f t="shared" si="9"/>
        <v>0</v>
      </c>
      <c r="D102" s="5">
        <f t="shared" si="10"/>
        <v>0</v>
      </c>
      <c r="E102" s="5">
        <f t="shared" si="2"/>
        <v>0</v>
      </c>
      <c r="I102" s="67">
        <f t="shared" si="13"/>
        <v>0</v>
      </c>
      <c r="P102" s="17">
        <f t="shared" si="12"/>
        <v>0</v>
      </c>
    </row>
    <row r="103" spans="1:16" ht="12.75">
      <c r="A103" s="27" t="s">
        <v>74</v>
      </c>
      <c r="B103"/>
      <c r="C103" s="1">
        <f t="shared" si="9"/>
        <v>0</v>
      </c>
      <c r="D103" s="5">
        <f t="shared" si="10"/>
        <v>0</v>
      </c>
      <c r="E103" s="5">
        <f t="shared" si="2"/>
        <v>0</v>
      </c>
      <c r="I103" s="67">
        <f t="shared" si="13"/>
        <v>0</v>
      </c>
      <c r="P103" s="17">
        <f t="shared" si="12"/>
        <v>0</v>
      </c>
    </row>
    <row r="104" spans="1:16" ht="12.75">
      <c r="A104" s="27" t="s">
        <v>75</v>
      </c>
      <c r="B104"/>
      <c r="C104" s="1">
        <f t="shared" si="9"/>
        <v>0</v>
      </c>
      <c r="D104" s="5">
        <f t="shared" si="10"/>
        <v>0</v>
      </c>
      <c r="E104" s="5">
        <f>B104+D104</f>
        <v>0</v>
      </c>
      <c r="I104" s="67">
        <f t="shared" si="13"/>
        <v>0</v>
      </c>
      <c r="P104" s="17">
        <f t="shared" si="12"/>
        <v>0</v>
      </c>
    </row>
    <row r="105" spans="1:16" ht="12.75">
      <c r="A105" s="27" t="s">
        <v>77</v>
      </c>
      <c r="B105">
        <v>1</v>
      </c>
      <c r="C105" s="1">
        <f t="shared" si="9"/>
        <v>2.4281863875871113E-05</v>
      </c>
      <c r="D105" s="5">
        <f t="shared" si="10"/>
        <v>0.00029138236651045336</v>
      </c>
      <c r="E105" s="5">
        <f>B105+D105</f>
        <v>1.0002913823665105</v>
      </c>
      <c r="I105" s="67">
        <f>E105</f>
        <v>1.0002913823665105</v>
      </c>
      <c r="P105" s="17">
        <f t="shared" si="12"/>
        <v>1.0002913823665105</v>
      </c>
    </row>
    <row r="106" spans="1:16" ht="12.75">
      <c r="A106" s="27" t="s">
        <v>118</v>
      </c>
      <c r="B106">
        <v>2</v>
      </c>
      <c r="C106" s="1">
        <f t="shared" si="9"/>
        <v>4.8563727751742226E-05</v>
      </c>
      <c r="D106" s="5">
        <f t="shared" si="10"/>
        <v>0.0005827647330209067</v>
      </c>
      <c r="E106" s="5">
        <f>B106+D106</f>
        <v>2.000582764733021</v>
      </c>
      <c r="I106" s="67">
        <f t="shared" si="13"/>
        <v>2.000582764733021</v>
      </c>
      <c r="P106" s="17">
        <f t="shared" si="12"/>
        <v>2.000582764733021</v>
      </c>
    </row>
    <row r="107" spans="1:16" ht="12.75">
      <c r="A107" s="27" t="s">
        <v>213</v>
      </c>
      <c r="B107">
        <v>1</v>
      </c>
      <c r="C107" s="1">
        <f t="shared" si="9"/>
        <v>2.4281863875871113E-05</v>
      </c>
      <c r="D107" s="5">
        <f t="shared" si="10"/>
        <v>0.00029138236651045336</v>
      </c>
      <c r="E107" s="5">
        <f t="shared" si="2"/>
        <v>1.0002913823665105</v>
      </c>
      <c r="I107" s="67">
        <f t="shared" si="13"/>
        <v>1.0002913823665105</v>
      </c>
      <c r="P107" s="17">
        <f t="shared" si="12"/>
        <v>1.0002913823665105</v>
      </c>
    </row>
    <row r="108" spans="1:16" ht="12.75">
      <c r="A108" s="27" t="s">
        <v>120</v>
      </c>
      <c r="B108"/>
      <c r="C108" s="1">
        <f aca="true" t="shared" si="14" ref="C108:C138">B108/$B$140</f>
        <v>0</v>
      </c>
      <c r="D108" s="5">
        <f aca="true" t="shared" si="15" ref="D108:D138">C108*$B$143</f>
        <v>0</v>
      </c>
      <c r="E108" s="5">
        <f t="shared" si="2"/>
        <v>0</v>
      </c>
      <c r="I108" s="67">
        <f t="shared" si="13"/>
        <v>0</v>
      </c>
      <c r="P108" s="17">
        <f t="shared" si="12"/>
        <v>0</v>
      </c>
    </row>
    <row r="109" spans="1:16" ht="12.75">
      <c r="A109" s="27" t="s">
        <v>139</v>
      </c>
      <c r="B109"/>
      <c r="C109" s="1">
        <f t="shared" si="14"/>
        <v>0</v>
      </c>
      <c r="D109" s="5">
        <f t="shared" si="15"/>
        <v>0</v>
      </c>
      <c r="E109" s="5">
        <f t="shared" si="2"/>
        <v>0</v>
      </c>
      <c r="I109" s="67">
        <f t="shared" si="13"/>
        <v>0</v>
      </c>
      <c r="P109" s="17">
        <f t="shared" si="12"/>
        <v>0</v>
      </c>
    </row>
    <row r="110" spans="1:16" ht="12.75">
      <c r="A110" s="27" t="s">
        <v>78</v>
      </c>
      <c r="B110"/>
      <c r="C110" s="1">
        <f t="shared" si="14"/>
        <v>0</v>
      </c>
      <c r="D110" s="5">
        <f t="shared" si="15"/>
        <v>0</v>
      </c>
      <c r="E110" s="5">
        <f t="shared" si="2"/>
        <v>0</v>
      </c>
      <c r="I110" s="67">
        <f t="shared" si="13"/>
        <v>0</v>
      </c>
      <c r="P110" s="17">
        <f t="shared" si="12"/>
        <v>0</v>
      </c>
    </row>
    <row r="111" spans="1:16" ht="12.75">
      <c r="A111" s="31" t="s">
        <v>238</v>
      </c>
      <c r="B111"/>
      <c r="C111" s="1">
        <f t="shared" si="14"/>
        <v>0</v>
      </c>
      <c r="D111" s="5">
        <f t="shared" si="15"/>
        <v>0</v>
      </c>
      <c r="E111" s="5">
        <f aca="true" t="shared" si="16" ref="E111:E117">B111+D111</f>
        <v>0</v>
      </c>
      <c r="L111" s="71">
        <f aca="true" t="shared" si="17" ref="L111:L116">E111</f>
        <v>0</v>
      </c>
      <c r="P111" s="17">
        <f t="shared" si="12"/>
        <v>0</v>
      </c>
    </row>
    <row r="112" spans="1:16" ht="12.75">
      <c r="A112" s="31" t="s">
        <v>248</v>
      </c>
      <c r="B112">
        <v>24</v>
      </c>
      <c r="C112" s="1">
        <f t="shared" si="14"/>
        <v>0.0005827647330209067</v>
      </c>
      <c r="D112" s="5">
        <f t="shared" si="15"/>
        <v>0.006993176796250881</v>
      </c>
      <c r="E112" s="5">
        <f t="shared" si="16"/>
        <v>24.00699317679625</v>
      </c>
      <c r="L112" s="71">
        <f t="shared" si="17"/>
        <v>24.00699317679625</v>
      </c>
      <c r="P112" s="17">
        <f t="shared" si="12"/>
        <v>24.00699317679625</v>
      </c>
    </row>
    <row r="113" spans="1:16" ht="12.75">
      <c r="A113" s="31" t="s">
        <v>224</v>
      </c>
      <c r="B113">
        <v>3</v>
      </c>
      <c r="C113" s="1">
        <f t="shared" si="14"/>
        <v>7.284559162761334E-05</v>
      </c>
      <c r="D113" s="5">
        <f t="shared" si="15"/>
        <v>0.0008741470995313601</v>
      </c>
      <c r="E113" s="5">
        <f t="shared" si="16"/>
        <v>3.0008741470995313</v>
      </c>
      <c r="L113" s="71">
        <f t="shared" si="17"/>
        <v>3.0008741470995313</v>
      </c>
      <c r="P113" s="17">
        <f t="shared" si="12"/>
        <v>3.0008741470995313</v>
      </c>
    </row>
    <row r="114" spans="1:16" ht="12.75">
      <c r="A114" s="31" t="s">
        <v>217</v>
      </c>
      <c r="B114"/>
      <c r="C114" s="1">
        <f t="shared" si="14"/>
        <v>0</v>
      </c>
      <c r="D114" s="5">
        <f t="shared" si="15"/>
        <v>0</v>
      </c>
      <c r="E114" s="5">
        <f t="shared" si="16"/>
        <v>0</v>
      </c>
      <c r="L114" s="71">
        <f t="shared" si="17"/>
        <v>0</v>
      </c>
      <c r="P114" s="17">
        <f t="shared" si="12"/>
        <v>0</v>
      </c>
    </row>
    <row r="115" spans="1:16" ht="12.75">
      <c r="A115" s="31" t="s">
        <v>245</v>
      </c>
      <c r="B115"/>
      <c r="C115" s="1">
        <f t="shared" si="14"/>
        <v>0</v>
      </c>
      <c r="D115" s="5">
        <f t="shared" si="15"/>
        <v>0</v>
      </c>
      <c r="E115" s="5">
        <f t="shared" si="16"/>
        <v>0</v>
      </c>
      <c r="L115" s="71">
        <f t="shared" si="17"/>
        <v>0</v>
      </c>
      <c r="P115" s="17">
        <f t="shared" si="12"/>
        <v>0</v>
      </c>
    </row>
    <row r="116" spans="1:16" ht="12.75">
      <c r="A116" s="31" t="s">
        <v>94</v>
      </c>
      <c r="B116"/>
      <c r="C116" s="1">
        <f t="shared" si="14"/>
        <v>0</v>
      </c>
      <c r="D116" s="5">
        <f t="shared" si="15"/>
        <v>0</v>
      </c>
      <c r="E116" s="5">
        <f t="shared" si="16"/>
        <v>0</v>
      </c>
      <c r="L116" s="71">
        <f t="shared" si="17"/>
        <v>0</v>
      </c>
      <c r="P116" s="17">
        <f t="shared" si="12"/>
        <v>0</v>
      </c>
    </row>
    <row r="117" spans="1:16" ht="12.75">
      <c r="A117" s="41" t="s">
        <v>95</v>
      </c>
      <c r="B117"/>
      <c r="C117" s="1">
        <f t="shared" si="14"/>
        <v>0</v>
      </c>
      <c r="D117" s="5">
        <f t="shared" si="15"/>
        <v>0</v>
      </c>
      <c r="E117" s="5">
        <f t="shared" si="16"/>
        <v>0</v>
      </c>
      <c r="I117" s="6"/>
      <c r="J117" s="70">
        <f>E117</f>
        <v>0</v>
      </c>
      <c r="P117" s="17">
        <f t="shared" si="12"/>
        <v>0</v>
      </c>
    </row>
    <row r="118" spans="1:16" ht="12.75">
      <c r="A118" s="43" t="s">
        <v>96</v>
      </c>
      <c r="B118"/>
      <c r="C118" s="1">
        <f t="shared" si="14"/>
        <v>0</v>
      </c>
      <c r="D118" s="5">
        <f t="shared" si="15"/>
        <v>0</v>
      </c>
      <c r="E118" s="5">
        <f t="shared" si="2"/>
        <v>0</v>
      </c>
      <c r="I118" s="6"/>
      <c r="K118" s="72">
        <f>E118</f>
        <v>0</v>
      </c>
      <c r="P118" s="17">
        <f aca="true" t="shared" si="18" ref="P118:P133">E118</f>
        <v>0</v>
      </c>
    </row>
    <row r="119" spans="1:16" ht="12.75">
      <c r="A119" s="43" t="s">
        <v>208</v>
      </c>
      <c r="B119">
        <v>7</v>
      </c>
      <c r="C119" s="1">
        <f t="shared" si="14"/>
        <v>0.0001699730471310978</v>
      </c>
      <c r="D119" s="5">
        <f t="shared" si="15"/>
        <v>0.0020396765655731736</v>
      </c>
      <c r="E119" s="5">
        <f>B119+D119</f>
        <v>7.002039676565573</v>
      </c>
      <c r="I119" s="6"/>
      <c r="K119" s="72">
        <f>E119</f>
        <v>7.002039676565573</v>
      </c>
      <c r="P119" s="17">
        <f t="shared" si="18"/>
        <v>7.002039676565573</v>
      </c>
    </row>
    <row r="120" spans="1:16" ht="12.75">
      <c r="A120" s="43" t="s">
        <v>196</v>
      </c>
      <c r="B120"/>
      <c r="C120" s="1">
        <f t="shared" si="14"/>
        <v>0</v>
      </c>
      <c r="D120" s="5">
        <f t="shared" si="15"/>
        <v>0</v>
      </c>
      <c r="E120" s="5">
        <f>B120+D120</f>
        <v>0</v>
      </c>
      <c r="I120" s="6"/>
      <c r="K120" s="72">
        <f>E120</f>
        <v>0</v>
      </c>
      <c r="P120" s="17">
        <f t="shared" si="18"/>
        <v>0</v>
      </c>
    </row>
    <row r="121" spans="1:16" ht="12.75">
      <c r="A121" s="41" t="s">
        <v>98</v>
      </c>
      <c r="B121">
        <v>10</v>
      </c>
      <c r="C121" s="1">
        <f t="shared" si="14"/>
        <v>0.00024281863875871113</v>
      </c>
      <c r="D121" s="5">
        <f t="shared" si="15"/>
        <v>0.0029138236651045334</v>
      </c>
      <c r="E121" s="5">
        <f t="shared" si="2"/>
        <v>10.002913823665105</v>
      </c>
      <c r="I121" s="6"/>
      <c r="J121" s="70">
        <f>E121</f>
        <v>10.002913823665105</v>
      </c>
      <c r="P121" s="17">
        <f t="shared" si="18"/>
        <v>10.002913823665105</v>
      </c>
    </row>
    <row r="122" spans="1:16" ht="12.75">
      <c r="A122" s="31" t="s">
        <v>79</v>
      </c>
      <c r="B122">
        <v>38</v>
      </c>
      <c r="C122" s="1">
        <f t="shared" si="14"/>
        <v>0.0009227108272831022</v>
      </c>
      <c r="D122" s="5">
        <f t="shared" si="15"/>
        <v>0.011072529927397226</v>
      </c>
      <c r="E122" s="5">
        <f t="shared" si="2"/>
        <v>38.0110725299274</v>
      </c>
      <c r="L122" s="71">
        <f>E122</f>
        <v>38.0110725299274</v>
      </c>
      <c r="P122" s="17">
        <f t="shared" si="18"/>
        <v>38.0110725299274</v>
      </c>
    </row>
    <row r="123" spans="1:16" ht="12.75">
      <c r="A123" s="31" t="s">
        <v>100</v>
      </c>
      <c r="B123">
        <v>3</v>
      </c>
      <c r="C123" s="1">
        <f t="shared" si="14"/>
        <v>7.284559162761334E-05</v>
      </c>
      <c r="D123" s="5">
        <f t="shared" si="15"/>
        <v>0.0008741470995313601</v>
      </c>
      <c r="E123" s="5">
        <f>B123+D123</f>
        <v>3.0008741470995313</v>
      </c>
      <c r="L123" s="71">
        <f>E123</f>
        <v>3.0008741470995313</v>
      </c>
      <c r="P123" s="17">
        <f t="shared" si="18"/>
        <v>3.0008741470995313</v>
      </c>
    </row>
    <row r="124" spans="1:16" ht="12.75">
      <c r="A124" s="31" t="s">
        <v>141</v>
      </c>
      <c r="B124"/>
      <c r="C124" s="1">
        <f t="shared" si="14"/>
        <v>0</v>
      </c>
      <c r="D124" s="5">
        <f t="shared" si="15"/>
        <v>0</v>
      </c>
      <c r="E124" s="5">
        <f t="shared" si="2"/>
        <v>0</v>
      </c>
      <c r="L124" s="71">
        <f>E124</f>
        <v>0</v>
      </c>
      <c r="P124" s="17">
        <f t="shared" si="18"/>
        <v>0</v>
      </c>
    </row>
    <row r="125" spans="1:16" ht="12.75">
      <c r="A125" s="31" t="s">
        <v>190</v>
      </c>
      <c r="B125">
        <v>36</v>
      </c>
      <c r="C125" s="1">
        <f t="shared" si="14"/>
        <v>0.0008741470995313601</v>
      </c>
      <c r="D125" s="5">
        <f t="shared" si="15"/>
        <v>0.01048976519437632</v>
      </c>
      <c r="E125" s="5">
        <f t="shared" si="2"/>
        <v>36.01048976519438</v>
      </c>
      <c r="L125" s="71">
        <f>E125</f>
        <v>36.01048976519438</v>
      </c>
      <c r="P125" s="17">
        <f t="shared" si="18"/>
        <v>36.01048976519438</v>
      </c>
    </row>
    <row r="126" spans="1:16" ht="12.75">
      <c r="A126" s="31" t="s">
        <v>232</v>
      </c>
      <c r="B126">
        <v>8</v>
      </c>
      <c r="C126" s="1">
        <f t="shared" si="14"/>
        <v>0.0001942549110069689</v>
      </c>
      <c r="D126" s="5">
        <f t="shared" si="15"/>
        <v>0.002331058932083627</v>
      </c>
      <c r="E126" s="5">
        <f>B126+D126</f>
        <v>8.002331058932084</v>
      </c>
      <c r="L126" s="71">
        <f>E126</f>
        <v>8.002331058932084</v>
      </c>
      <c r="P126" s="17">
        <f t="shared" si="18"/>
        <v>8.002331058932084</v>
      </c>
    </row>
    <row r="127" spans="1:16" ht="12.75">
      <c r="A127" s="42" t="s">
        <v>80</v>
      </c>
      <c r="B127"/>
      <c r="C127" s="1">
        <f t="shared" si="14"/>
        <v>0</v>
      </c>
      <c r="D127" s="5">
        <f t="shared" si="15"/>
        <v>0</v>
      </c>
      <c r="E127" s="5">
        <f t="shared" si="2"/>
        <v>0</v>
      </c>
      <c r="M127" s="74">
        <f>E127</f>
        <v>0</v>
      </c>
      <c r="P127" s="17">
        <f t="shared" si="18"/>
        <v>0</v>
      </c>
    </row>
    <row r="128" spans="1:16" ht="12.75">
      <c r="A128" s="31" t="s">
        <v>173</v>
      </c>
      <c r="B128"/>
      <c r="C128" s="1">
        <f t="shared" si="14"/>
        <v>0</v>
      </c>
      <c r="D128" s="5">
        <f t="shared" si="15"/>
        <v>0</v>
      </c>
      <c r="E128" s="5">
        <f t="shared" si="2"/>
        <v>0</v>
      </c>
      <c r="L128" s="71">
        <f aca="true" t="shared" si="19" ref="L128:L133">E128</f>
        <v>0</v>
      </c>
      <c r="M128" s="6"/>
      <c r="P128" s="17">
        <f t="shared" si="18"/>
        <v>0</v>
      </c>
    </row>
    <row r="129" spans="1:16" ht="12.75">
      <c r="A129" s="31" t="s">
        <v>142</v>
      </c>
      <c r="B129"/>
      <c r="C129" s="1">
        <f t="shared" si="14"/>
        <v>0</v>
      </c>
      <c r="D129" s="5">
        <f t="shared" si="15"/>
        <v>0</v>
      </c>
      <c r="E129" s="5">
        <f t="shared" si="2"/>
        <v>0</v>
      </c>
      <c r="L129" s="71">
        <f t="shared" si="19"/>
        <v>0</v>
      </c>
      <c r="M129" s="6"/>
      <c r="P129" s="17">
        <f t="shared" si="18"/>
        <v>0</v>
      </c>
    </row>
    <row r="130" spans="1:16" ht="12.75">
      <c r="A130" s="31" t="s">
        <v>166</v>
      </c>
      <c r="B130"/>
      <c r="C130" s="1">
        <f t="shared" si="14"/>
        <v>0</v>
      </c>
      <c r="D130" s="5">
        <f t="shared" si="15"/>
        <v>0</v>
      </c>
      <c r="E130" s="5">
        <f aca="true" t="shared" si="20" ref="E130:E136">B130+D130</f>
        <v>0</v>
      </c>
      <c r="L130" s="71">
        <f t="shared" si="19"/>
        <v>0</v>
      </c>
      <c r="M130" s="6"/>
      <c r="P130" s="17">
        <f t="shared" si="18"/>
        <v>0</v>
      </c>
    </row>
    <row r="131" spans="1:16" ht="12.75">
      <c r="A131" s="31" t="s">
        <v>239</v>
      </c>
      <c r="B131">
        <v>1</v>
      </c>
      <c r="C131" s="1">
        <f t="shared" si="14"/>
        <v>2.4281863875871113E-05</v>
      </c>
      <c r="D131" s="5">
        <f t="shared" si="15"/>
        <v>0.00029138236651045336</v>
      </c>
      <c r="E131" s="5">
        <f>B131+D131</f>
        <v>1.0002913823665105</v>
      </c>
      <c r="L131" s="71">
        <f t="shared" si="19"/>
        <v>1.0002913823665105</v>
      </c>
      <c r="M131" s="6"/>
      <c r="P131" s="17">
        <f t="shared" si="18"/>
        <v>1.0002913823665105</v>
      </c>
    </row>
    <row r="132" spans="1:16" ht="12.75">
      <c r="A132" s="31" t="s">
        <v>169</v>
      </c>
      <c r="B132"/>
      <c r="C132" s="1">
        <f t="shared" si="14"/>
        <v>0</v>
      </c>
      <c r="D132" s="5">
        <f t="shared" si="15"/>
        <v>0</v>
      </c>
      <c r="E132" s="5">
        <f t="shared" si="20"/>
        <v>0</v>
      </c>
      <c r="L132" s="71">
        <f t="shared" si="19"/>
        <v>0</v>
      </c>
      <c r="M132" s="6"/>
      <c r="P132" s="17">
        <f t="shared" si="18"/>
        <v>0</v>
      </c>
    </row>
    <row r="133" spans="1:16" ht="12.75">
      <c r="A133" s="31" t="s">
        <v>81</v>
      </c>
      <c r="B133"/>
      <c r="C133" s="1">
        <f t="shared" si="14"/>
        <v>0</v>
      </c>
      <c r="D133" s="5">
        <f t="shared" si="15"/>
        <v>0</v>
      </c>
      <c r="E133" s="5">
        <f t="shared" si="20"/>
        <v>0</v>
      </c>
      <c r="L133" s="71">
        <f t="shared" si="19"/>
        <v>0</v>
      </c>
      <c r="P133" s="17">
        <f t="shared" si="18"/>
        <v>0</v>
      </c>
    </row>
    <row r="134" spans="1:16" ht="12.75">
      <c r="A134" s="29" t="s">
        <v>122</v>
      </c>
      <c r="B134"/>
      <c r="C134" s="1">
        <f t="shared" si="14"/>
        <v>0</v>
      </c>
      <c r="D134" s="5">
        <f t="shared" si="15"/>
        <v>0</v>
      </c>
      <c r="E134" s="5">
        <f t="shared" si="20"/>
        <v>0</v>
      </c>
      <c r="G134" s="78"/>
      <c r="O134" s="76">
        <f>E134</f>
        <v>0</v>
      </c>
      <c r="P134" s="17"/>
    </row>
    <row r="135" spans="1:16" ht="12.75">
      <c r="A135" s="25" t="s">
        <v>220</v>
      </c>
      <c r="B135"/>
      <c r="C135" s="1">
        <f t="shared" si="14"/>
        <v>0</v>
      </c>
      <c r="D135" s="5">
        <f t="shared" si="15"/>
        <v>0</v>
      </c>
      <c r="E135" s="5">
        <f t="shared" si="20"/>
        <v>0</v>
      </c>
      <c r="L135" s="6"/>
      <c r="N135" s="73">
        <f>E135</f>
        <v>0</v>
      </c>
      <c r="P135" s="17">
        <f>E135</f>
        <v>0</v>
      </c>
    </row>
    <row r="136" spans="1:16" ht="12.75">
      <c r="A136" s="25" t="s">
        <v>200</v>
      </c>
      <c r="B136"/>
      <c r="C136" s="1">
        <f t="shared" si="14"/>
        <v>0</v>
      </c>
      <c r="D136" s="5">
        <f t="shared" si="15"/>
        <v>0</v>
      </c>
      <c r="E136" s="5">
        <f t="shared" si="20"/>
        <v>0</v>
      </c>
      <c r="L136" s="6"/>
      <c r="N136" s="73">
        <f>E136</f>
        <v>0</v>
      </c>
      <c r="P136" s="17">
        <f>E136</f>
        <v>0</v>
      </c>
    </row>
    <row r="137" spans="1:16" ht="12.75">
      <c r="A137" s="25" t="s">
        <v>101</v>
      </c>
      <c r="B137"/>
      <c r="C137" s="1">
        <f t="shared" si="14"/>
        <v>0</v>
      </c>
      <c r="D137" s="5">
        <f t="shared" si="15"/>
        <v>0</v>
      </c>
      <c r="E137" s="5">
        <f t="shared" si="2"/>
        <v>0</v>
      </c>
      <c r="L137" s="6"/>
      <c r="N137" s="73">
        <f>E137</f>
        <v>0</v>
      </c>
      <c r="P137" s="17">
        <f>E137</f>
        <v>0</v>
      </c>
    </row>
    <row r="138" spans="1:16" ht="12.75">
      <c r="A138"/>
      <c r="B138" s="16"/>
      <c r="C138" s="1">
        <f t="shared" si="14"/>
        <v>0</v>
      </c>
      <c r="D138" s="5">
        <f t="shared" si="15"/>
        <v>0</v>
      </c>
      <c r="E138" s="5">
        <f>B138+D138</f>
        <v>0</v>
      </c>
      <c r="P138" s="17">
        <f>E138</f>
        <v>0</v>
      </c>
    </row>
    <row r="139" spans="1:2" ht="12.75">
      <c r="A139"/>
      <c r="B139" s="16"/>
    </row>
    <row r="140" spans="1:16" ht="12.75">
      <c r="A140" s="1" t="s">
        <v>21</v>
      </c>
      <c r="B140" s="16">
        <f>SUM(B12:B139)</f>
        <v>41183</v>
      </c>
      <c r="C140" s="1">
        <f>B140/$B$141</f>
        <v>0.9997087025124408</v>
      </c>
      <c r="E140" s="5">
        <f>SUM(E12:E138)</f>
        <v>41195.00000000003</v>
      </c>
      <c r="F140" s="40">
        <f aca="true" t="shared" si="21" ref="F140:P140">SUM(F12:F138)</f>
        <v>15046.38297355705</v>
      </c>
      <c r="G140" s="39">
        <f t="shared" si="21"/>
        <v>680.1981400092271</v>
      </c>
      <c r="H140" s="38">
        <f t="shared" si="21"/>
        <v>1135.3307189859893</v>
      </c>
      <c r="I140" s="37">
        <f t="shared" si="21"/>
        <v>7225.104654833305</v>
      </c>
      <c r="J140" s="36">
        <f t="shared" si="21"/>
        <v>10.002913823665105</v>
      </c>
      <c r="K140" s="35">
        <f t="shared" si="21"/>
        <v>7.002039676565573</v>
      </c>
      <c r="L140" s="34">
        <f t="shared" si="21"/>
        <v>113.0329262074157</v>
      </c>
      <c r="M140" s="33">
        <f t="shared" si="21"/>
        <v>0</v>
      </c>
      <c r="N140" s="32">
        <f t="shared" si="21"/>
        <v>0</v>
      </c>
      <c r="O140" s="75">
        <f>SUM(O12:O138)</f>
        <v>16977.945632906783</v>
      </c>
      <c r="P140" s="5">
        <f t="shared" si="21"/>
        <v>24217.05436709321</v>
      </c>
    </row>
    <row r="141" spans="1:5" ht="12.75">
      <c r="A141" s="1" t="s">
        <v>22</v>
      </c>
      <c r="B141" s="5">
        <v>41195</v>
      </c>
      <c r="D141" s="5" t="s">
        <v>20</v>
      </c>
      <c r="E141" s="5">
        <f>SUM(F140:O140)</f>
        <v>41195</v>
      </c>
    </row>
    <row r="142" spans="2:5" ht="12.75">
      <c r="B142" s="5" t="s">
        <v>20</v>
      </c>
      <c r="C142" s="5"/>
      <c r="E142" s="5">
        <f>SUM(O140:P140)</f>
        <v>41194.99999999999</v>
      </c>
    </row>
    <row r="143" spans="1:2" ht="38.25">
      <c r="A143" s="18" t="s">
        <v>23</v>
      </c>
      <c r="B143" s="19">
        <f>B141-B140</f>
        <v>12</v>
      </c>
    </row>
    <row r="144" ht="13.5" thickBot="1"/>
    <row r="145" spans="1:12" ht="12.75">
      <c r="A145" s="44"/>
      <c r="B145" s="45"/>
      <c r="C145" s="46"/>
      <c r="D145" s="45"/>
      <c r="E145" s="45"/>
      <c r="F145" s="46"/>
      <c r="G145" s="46"/>
      <c r="H145" s="46"/>
      <c r="I145" s="46"/>
      <c r="J145" s="46"/>
      <c r="K145" s="46"/>
      <c r="L145" s="47"/>
    </row>
    <row r="146" spans="1:12" ht="12.75">
      <c r="A146" s="48">
        <v>1</v>
      </c>
      <c r="B146" s="49" t="s">
        <v>145</v>
      </c>
      <c r="C146" s="50"/>
      <c r="D146" s="49"/>
      <c r="E146" s="49"/>
      <c r="F146" s="50"/>
      <c r="G146" s="50"/>
      <c r="H146" s="50"/>
      <c r="I146" s="51">
        <f>P140</f>
        <v>24217.05436709321</v>
      </c>
      <c r="J146" s="50"/>
      <c r="K146" s="50"/>
      <c r="L146" s="52"/>
    </row>
    <row r="147" spans="1:12" ht="13.5" thickBot="1">
      <c r="A147" s="48"/>
      <c r="B147" s="49"/>
      <c r="C147" s="50"/>
      <c r="D147" s="49"/>
      <c r="E147" s="49"/>
      <c r="F147" s="50"/>
      <c r="G147" s="50"/>
      <c r="H147" s="50"/>
      <c r="I147" s="53"/>
      <c r="J147" s="50"/>
      <c r="K147" s="50"/>
      <c r="L147" s="52"/>
    </row>
    <row r="148" spans="1:12" ht="13.5" thickBot="1">
      <c r="A148" s="48"/>
      <c r="B148" s="49"/>
      <c r="C148" s="50"/>
      <c r="D148" s="49"/>
      <c r="E148" s="49"/>
      <c r="F148" s="50"/>
      <c r="G148" s="50"/>
      <c r="H148" s="50"/>
      <c r="I148" s="55" t="s">
        <v>146</v>
      </c>
      <c r="J148" s="55" t="s">
        <v>147</v>
      </c>
      <c r="K148" s="54" t="s">
        <v>12</v>
      </c>
      <c r="L148" s="52"/>
    </row>
    <row r="149" spans="1:12" ht="12.75">
      <c r="A149" s="48">
        <v>2</v>
      </c>
      <c r="B149" s="49" t="s">
        <v>148</v>
      </c>
      <c r="C149" s="50"/>
      <c r="D149" s="49"/>
      <c r="E149" s="49"/>
      <c r="F149" s="50"/>
      <c r="G149" s="50"/>
      <c r="H149" s="50"/>
      <c r="I149" s="56">
        <f>G140</f>
        <v>680.1981400092271</v>
      </c>
      <c r="J149" s="56">
        <f>F140</f>
        <v>15046.38297355705</v>
      </c>
      <c r="K149" s="56">
        <f>I149+J149</f>
        <v>15726.581113566277</v>
      </c>
      <c r="L149" s="52"/>
    </row>
    <row r="150" spans="1:12" ht="12.75">
      <c r="A150" s="48">
        <v>3</v>
      </c>
      <c r="B150" s="49" t="s">
        <v>149</v>
      </c>
      <c r="C150" s="50"/>
      <c r="D150" s="49"/>
      <c r="E150" s="49"/>
      <c r="F150" s="50"/>
      <c r="G150" s="50"/>
      <c r="H150" s="50"/>
      <c r="I150" s="56">
        <f>H140</f>
        <v>1135.3307189859893</v>
      </c>
      <c r="J150" s="56">
        <f>I140</f>
        <v>7225.104654833305</v>
      </c>
      <c r="K150" s="56">
        <f>I150+J150</f>
        <v>8360.435373819295</v>
      </c>
      <c r="L150" s="52"/>
    </row>
    <row r="151" spans="1:12" ht="12.75">
      <c r="A151" s="48">
        <v>4</v>
      </c>
      <c r="B151" s="49" t="s">
        <v>150</v>
      </c>
      <c r="C151" s="50"/>
      <c r="D151" s="49"/>
      <c r="E151" s="49"/>
      <c r="F151" s="50"/>
      <c r="G151" s="50"/>
      <c r="H151" s="50"/>
      <c r="I151" s="56">
        <f>J140</f>
        <v>10.002913823665105</v>
      </c>
      <c r="J151" s="56">
        <f>K140</f>
        <v>7.002039676565573</v>
      </c>
      <c r="K151" s="56">
        <f>I151+J151</f>
        <v>17.004953500230677</v>
      </c>
      <c r="L151" s="52"/>
    </row>
    <row r="152" spans="1:12" ht="12.75">
      <c r="A152" s="48">
        <v>5</v>
      </c>
      <c r="B152" s="49" t="s">
        <v>151</v>
      </c>
      <c r="C152" s="50"/>
      <c r="D152" s="49"/>
      <c r="E152" s="49"/>
      <c r="F152" s="50"/>
      <c r="G152" s="50"/>
      <c r="H152" s="50"/>
      <c r="I152" s="57">
        <f>L140</f>
        <v>113.0329262074157</v>
      </c>
      <c r="J152" s="50"/>
      <c r="K152" s="50"/>
      <c r="L152" s="52"/>
    </row>
    <row r="153" spans="1:12" ht="12.75">
      <c r="A153" s="48">
        <v>6</v>
      </c>
      <c r="B153" s="49" t="s">
        <v>152</v>
      </c>
      <c r="C153" s="50"/>
      <c r="D153" s="49"/>
      <c r="E153" s="49"/>
      <c r="F153" s="50"/>
      <c r="G153" s="50"/>
      <c r="H153" s="50"/>
      <c r="I153" s="51">
        <f>M140</f>
        <v>0</v>
      </c>
      <c r="J153" s="50"/>
      <c r="K153" s="50"/>
      <c r="L153" s="52"/>
    </row>
    <row r="154" spans="1:12" ht="12.75">
      <c r="A154" s="48">
        <v>9</v>
      </c>
      <c r="B154" s="49" t="s">
        <v>153</v>
      </c>
      <c r="C154" s="50"/>
      <c r="D154" s="49"/>
      <c r="E154" s="49"/>
      <c r="F154" s="50"/>
      <c r="G154" s="50"/>
      <c r="H154" s="50"/>
      <c r="I154" s="50"/>
      <c r="J154" s="50"/>
      <c r="K154" s="50"/>
      <c r="L154" s="52"/>
    </row>
    <row r="155" spans="1:12" ht="12.75">
      <c r="A155" s="48"/>
      <c r="B155" s="58" t="s">
        <v>154</v>
      </c>
      <c r="C155" s="114" t="s">
        <v>155</v>
      </c>
      <c r="D155" s="89"/>
      <c r="E155" s="110"/>
      <c r="F155" s="87"/>
      <c r="G155" s="87"/>
      <c r="H155" s="87"/>
      <c r="I155" s="87"/>
      <c r="J155" s="87"/>
      <c r="K155" s="87"/>
      <c r="L155" s="105"/>
    </row>
    <row r="156" spans="1:12" ht="12.75">
      <c r="A156" s="48"/>
      <c r="B156" s="49" t="s">
        <v>158</v>
      </c>
      <c r="C156" s="115">
        <f>SUM(I54:I67)</f>
        <v>6899.009664181824</v>
      </c>
      <c r="D156" s="89"/>
      <c r="E156" s="110"/>
      <c r="F156" s="87"/>
      <c r="G156" s="87"/>
      <c r="H156" s="87"/>
      <c r="I156" s="87"/>
      <c r="J156" s="87"/>
      <c r="K156" s="90"/>
      <c r="L156" s="105"/>
    </row>
    <row r="157" spans="1:12" ht="12.75">
      <c r="A157" s="48"/>
      <c r="B157" s="49" t="s">
        <v>157</v>
      </c>
      <c r="C157" s="117">
        <f>SUM(K118:K120)</f>
        <v>7.002039676565573</v>
      </c>
      <c r="D157" s="89"/>
      <c r="E157" s="110"/>
      <c r="F157" s="87"/>
      <c r="G157" s="87"/>
      <c r="H157" s="87"/>
      <c r="I157" s="87"/>
      <c r="J157" s="87"/>
      <c r="K157" s="90"/>
      <c r="L157" s="105"/>
    </row>
    <row r="158" spans="1:12" ht="12.75">
      <c r="A158" s="48"/>
      <c r="B158" s="49" t="s">
        <v>161</v>
      </c>
      <c r="C158" s="117"/>
      <c r="D158" s="89"/>
      <c r="E158" s="110"/>
      <c r="F158" s="87"/>
      <c r="G158" s="87"/>
      <c r="H158" s="87"/>
      <c r="I158" s="87"/>
      <c r="J158" s="87"/>
      <c r="K158" s="90"/>
      <c r="L158" s="105"/>
    </row>
    <row r="159" spans="1:12" ht="12.75">
      <c r="A159" s="48"/>
      <c r="B159" s="49" t="s">
        <v>159</v>
      </c>
      <c r="C159" s="115">
        <f>SUM(I13:I32)</f>
        <v>50.014569118325525</v>
      </c>
      <c r="D159" s="89"/>
      <c r="E159" s="110"/>
      <c r="F159" s="87"/>
      <c r="G159" s="87"/>
      <c r="H159" s="87"/>
      <c r="I159" s="87"/>
      <c r="J159" s="87"/>
      <c r="K159" s="90"/>
      <c r="L159" s="105"/>
    </row>
    <row r="160" spans="1:12" ht="12.75">
      <c r="A160" s="48"/>
      <c r="B160" s="49" t="s">
        <v>160</v>
      </c>
      <c r="C160" s="117">
        <f>SUM(I99:I110)</f>
        <v>16.004662117864168</v>
      </c>
      <c r="D160" s="89"/>
      <c r="E160" s="110"/>
      <c r="F160" s="87"/>
      <c r="G160" s="87"/>
      <c r="H160" s="87"/>
      <c r="I160" s="87"/>
      <c r="J160" s="87"/>
      <c r="K160" s="87"/>
      <c r="L160" s="105"/>
    </row>
    <row r="161" spans="1:12" ht="12.75">
      <c r="A161" s="48"/>
      <c r="B161" s="49" t="s">
        <v>156</v>
      </c>
      <c r="C161" s="117">
        <f>SUM(I71:I90)</f>
        <v>260.07575941529274</v>
      </c>
      <c r="D161" s="89"/>
      <c r="E161" s="110"/>
      <c r="F161" s="87"/>
      <c r="G161" s="87"/>
      <c r="H161" s="87"/>
      <c r="I161" s="87"/>
      <c r="J161" s="87"/>
      <c r="K161" s="87"/>
      <c r="L161" s="105"/>
    </row>
    <row r="162" spans="1:12" ht="13.5" thickBot="1">
      <c r="A162" s="61"/>
      <c r="B162" s="62"/>
      <c r="C162" s="63"/>
      <c r="D162" s="62"/>
      <c r="E162" s="62"/>
      <c r="F162" s="63"/>
      <c r="G162" s="63"/>
      <c r="H162" s="63"/>
      <c r="I162" s="63"/>
      <c r="J162" s="63"/>
      <c r="K162" s="63"/>
      <c r="L162" s="64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Mark Arend</cp:lastModifiedBy>
  <dcterms:created xsi:type="dcterms:W3CDTF">2006-01-11T20:47:06Z</dcterms:created>
  <dcterms:modified xsi:type="dcterms:W3CDTF">2015-01-07T15:51:22Z</dcterms:modified>
  <cp:category/>
  <cp:version/>
  <cp:contentType/>
  <cp:contentStatus/>
</cp:coreProperties>
</file>